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54" firstSheet="5" activeTab="17"/>
  </bookViews>
  <sheets>
    <sheet name="结算封面" sheetId="1" r:id="rId1"/>
    <sheet name="汇总表" sheetId="2" r:id="rId2"/>
    <sheet name="经济学院" sheetId="3" r:id="rId3"/>
    <sheet name="国际经贸学院" sheetId="4" r:id="rId4"/>
    <sheet name="营销与物流管理学院" sheetId="5" r:id="rId5"/>
    <sheet name="工商管理学院" sheetId="6" r:id="rId6"/>
    <sheet name="会计学院" sheetId="7" r:id="rId7"/>
    <sheet name="金融学院" sheetId="8" r:id="rId8"/>
    <sheet name="财政与税务学院" sheetId="9" r:id="rId9"/>
    <sheet name="法学院" sheetId="10" r:id="rId10"/>
    <sheet name="信息工程学院" sheetId="11" r:id="rId11"/>
    <sheet name="管理科学与工程学院" sheetId="12" r:id="rId12"/>
    <sheet name="食品科学与工程学院" sheetId="13" r:id="rId13"/>
    <sheet name="新闻学院" sheetId="14" r:id="rId14"/>
    <sheet name="应用数学学院" sheetId="15" r:id="rId15"/>
    <sheet name="外国语学院" sheetId="16" r:id="rId16"/>
    <sheet name="艺术设计学院" sheetId="17" r:id="rId17"/>
    <sheet name="公共管理学院" sheetId="18" r:id="rId18"/>
    <sheet name="Sheet2" sheetId="19" r:id="rId19"/>
    <sheet name="Sheet1" sheetId="20" r:id="rId20"/>
  </sheets>
  <definedNames>
    <definedName name="_xlnm.Print_Area" localSheetId="2">'经济学院'!$A$1:$M$37</definedName>
  </definedNames>
  <calcPr fullCalcOnLoad="1"/>
</workbook>
</file>

<file path=xl/sharedStrings.xml><?xml version="1.0" encoding="utf-8"?>
<sst xmlns="http://schemas.openxmlformats.org/spreadsheetml/2006/main" count="737" uniqueCount="449">
  <si>
    <r>
      <t>　　</t>
    </r>
    <r>
      <rPr>
        <b/>
        <sz val="24"/>
        <rFont val="宋体"/>
        <family val="0"/>
      </rPr>
      <t>南　京　财　经　大　学</t>
    </r>
  </si>
  <si>
    <t>　　2017- 2018学年教材款结算清单</t>
  </si>
  <si>
    <t>　　　　　　　</t>
  </si>
  <si>
    <t>　　　　</t>
  </si>
  <si>
    <t xml:space="preserve">     2017- 2018学年教材款结算汇总表  </t>
  </si>
  <si>
    <t>序号</t>
  </si>
  <si>
    <t>学院名称</t>
  </si>
  <si>
    <t>人数</t>
  </si>
  <si>
    <t>预交款</t>
  </si>
  <si>
    <t>实用教材款</t>
  </si>
  <si>
    <t>补交款</t>
  </si>
  <si>
    <t>应退款</t>
  </si>
  <si>
    <t>结算款</t>
  </si>
  <si>
    <t>签  字</t>
  </si>
  <si>
    <t>经济学院</t>
  </si>
  <si>
    <t>国际经贸学院</t>
  </si>
  <si>
    <t>营销与物流管理学院</t>
  </si>
  <si>
    <t>工商管理学院</t>
  </si>
  <si>
    <t>会计学院</t>
  </si>
  <si>
    <t>金融学院</t>
  </si>
  <si>
    <t>财政与税务学院</t>
  </si>
  <si>
    <t>法学院</t>
  </si>
  <si>
    <t>信息工程学院</t>
  </si>
  <si>
    <t>管理科学与工程学院</t>
  </si>
  <si>
    <t>食品科学与工程学院</t>
  </si>
  <si>
    <t>新闻学院</t>
  </si>
  <si>
    <t>应用数学学院</t>
  </si>
  <si>
    <t>外国语学院</t>
  </si>
  <si>
    <t>艺术设计学院</t>
  </si>
  <si>
    <t>公共管理学院</t>
  </si>
  <si>
    <t>合    计</t>
  </si>
  <si>
    <t>注：</t>
  </si>
  <si>
    <t>　　　</t>
  </si>
  <si>
    <t>批准人：</t>
  </si>
  <si>
    <t>经办人：</t>
  </si>
  <si>
    <t>证明人：</t>
  </si>
  <si>
    <t xml:space="preserve"> </t>
  </si>
  <si>
    <t>2017- 2018学年教材款结算清单</t>
  </si>
  <si>
    <t>班级</t>
  </si>
  <si>
    <t>元∕人</t>
  </si>
  <si>
    <r>
      <t>1</t>
    </r>
    <r>
      <rPr>
        <sz val="9"/>
        <rFont val="宋体"/>
        <family val="0"/>
      </rPr>
      <t>7</t>
    </r>
    <r>
      <rPr>
        <sz val="9"/>
        <rFont val="宋体"/>
        <family val="0"/>
      </rPr>
      <t>秋码洋</t>
    </r>
  </si>
  <si>
    <r>
      <t>1</t>
    </r>
    <r>
      <rPr>
        <sz val="9"/>
        <rFont val="宋体"/>
        <family val="0"/>
      </rPr>
      <t>7</t>
    </r>
    <r>
      <rPr>
        <sz val="9"/>
        <rFont val="宋体"/>
        <family val="0"/>
      </rPr>
      <t>秋实洋</t>
    </r>
  </si>
  <si>
    <t>18春码洋</t>
  </si>
  <si>
    <r>
      <t>1</t>
    </r>
    <r>
      <rPr>
        <sz val="9"/>
        <rFont val="宋体"/>
        <family val="0"/>
      </rPr>
      <t>8</t>
    </r>
    <r>
      <rPr>
        <sz val="9"/>
        <rFont val="宋体"/>
        <family val="0"/>
      </rPr>
      <t>春实洋</t>
    </r>
  </si>
  <si>
    <t>签字</t>
  </si>
  <si>
    <t>经统1401</t>
  </si>
  <si>
    <t>经统1402</t>
  </si>
  <si>
    <r>
      <t>经统1</t>
    </r>
    <r>
      <rPr>
        <sz val="9"/>
        <rFont val="宋体"/>
        <family val="0"/>
      </rPr>
      <t>4</t>
    </r>
    <r>
      <rPr>
        <sz val="9"/>
        <rFont val="宋体"/>
        <family val="0"/>
      </rPr>
      <t>03</t>
    </r>
  </si>
  <si>
    <r>
      <t>经统1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</si>
  <si>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经统1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</si>
  <si>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经统1</t>
    </r>
    <r>
      <rPr>
        <sz val="9"/>
        <rFont val="宋体"/>
        <family val="0"/>
      </rPr>
      <t>5</t>
    </r>
    <r>
      <rPr>
        <sz val="9"/>
        <rFont val="宋体"/>
        <family val="0"/>
      </rPr>
      <t>03</t>
    </r>
  </si>
  <si>
    <r>
      <t>经统1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</si>
  <si>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经统1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</si>
  <si>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经统1</t>
    </r>
    <r>
      <rPr>
        <sz val="9"/>
        <rFont val="宋体"/>
        <family val="0"/>
      </rPr>
      <t>6</t>
    </r>
    <r>
      <rPr>
        <sz val="9"/>
        <rFont val="宋体"/>
        <family val="0"/>
      </rPr>
      <t>03</t>
    </r>
  </si>
  <si>
    <r>
      <t>经统1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</si>
  <si>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经统1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</si>
  <si>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经统1</t>
    </r>
    <r>
      <rPr>
        <sz val="9"/>
        <rFont val="宋体"/>
        <family val="0"/>
      </rPr>
      <t>7</t>
    </r>
    <r>
      <rPr>
        <sz val="9"/>
        <rFont val="宋体"/>
        <family val="0"/>
      </rPr>
      <t>03</t>
    </r>
  </si>
  <si>
    <r>
      <t>经基1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</si>
  <si>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经基1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</si>
  <si>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经基1</t>
    </r>
    <r>
      <rPr>
        <sz val="9"/>
        <rFont val="宋体"/>
        <family val="0"/>
      </rPr>
      <t>403</t>
    </r>
  </si>
  <si>
    <r>
      <t>经基1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</si>
  <si>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经基1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</si>
  <si>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经基1</t>
    </r>
    <r>
      <rPr>
        <sz val="9"/>
        <rFont val="宋体"/>
        <family val="0"/>
      </rPr>
      <t>5</t>
    </r>
    <r>
      <rPr>
        <sz val="9"/>
        <rFont val="宋体"/>
        <family val="0"/>
      </rPr>
      <t>03</t>
    </r>
  </si>
  <si>
    <r>
      <t>经基1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</si>
  <si>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经基1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</si>
  <si>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经基1</t>
    </r>
    <r>
      <rPr>
        <sz val="9"/>
        <rFont val="宋体"/>
        <family val="0"/>
      </rPr>
      <t>6</t>
    </r>
    <r>
      <rPr>
        <sz val="9"/>
        <rFont val="宋体"/>
        <family val="0"/>
      </rPr>
      <t>03</t>
    </r>
  </si>
  <si>
    <r>
      <t>经基1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</si>
  <si>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经基1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</si>
  <si>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经基1</t>
    </r>
    <r>
      <rPr>
        <sz val="9"/>
        <rFont val="宋体"/>
        <family val="0"/>
      </rPr>
      <t>7</t>
    </r>
    <r>
      <rPr>
        <sz val="9"/>
        <rFont val="宋体"/>
        <family val="0"/>
      </rPr>
      <t>03</t>
    </r>
  </si>
  <si>
    <t>合   计</t>
  </si>
  <si>
    <t xml:space="preserve">    ③实洋=码洋*0.735+两课教材*1+自编讲义*1</t>
  </si>
  <si>
    <t xml:space="preserve">    </t>
  </si>
  <si>
    <t xml:space="preserve">   </t>
  </si>
  <si>
    <t xml:space="preserve">                                                             </t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</si>
  <si>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- 201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学年教材款结算清单</t>
    </r>
  </si>
  <si>
    <t>元／人</t>
  </si>
  <si>
    <r>
      <t>1</t>
    </r>
    <r>
      <rPr>
        <sz val="9"/>
        <rFont val="宋体"/>
        <family val="0"/>
      </rPr>
      <t>8</t>
    </r>
    <r>
      <rPr>
        <sz val="9"/>
        <rFont val="宋体"/>
        <family val="0"/>
      </rPr>
      <t>春码洋</t>
    </r>
  </si>
  <si>
    <t>国贸（实验班）1601</t>
  </si>
  <si>
    <t>国贸（实验班）1701</t>
  </si>
  <si>
    <r>
      <t>国贸1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</si>
  <si>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国贸1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</si>
  <si>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国贸1</t>
    </r>
    <r>
      <rPr>
        <sz val="9"/>
        <rFont val="宋体"/>
        <family val="0"/>
      </rPr>
      <t>403</t>
    </r>
  </si>
  <si>
    <t>国贸1404</t>
  </si>
  <si>
    <r>
      <t>国贸1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</si>
  <si>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国贸1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</si>
  <si>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国贸1</t>
    </r>
    <r>
      <rPr>
        <sz val="9"/>
        <rFont val="宋体"/>
        <family val="0"/>
      </rPr>
      <t>5</t>
    </r>
    <r>
      <rPr>
        <sz val="9"/>
        <rFont val="宋体"/>
        <family val="0"/>
      </rPr>
      <t>03</t>
    </r>
  </si>
  <si>
    <r>
      <t>国贸15</t>
    </r>
    <r>
      <rPr>
        <sz val="9"/>
        <rFont val="宋体"/>
        <family val="0"/>
      </rPr>
      <t>21</t>
    </r>
  </si>
  <si>
    <r>
      <t>国贸1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</si>
  <si>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国贸1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</si>
  <si>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国贸1</t>
    </r>
    <r>
      <rPr>
        <sz val="9"/>
        <rFont val="宋体"/>
        <family val="0"/>
      </rPr>
      <t>6</t>
    </r>
    <r>
      <rPr>
        <sz val="9"/>
        <rFont val="宋体"/>
        <family val="0"/>
      </rPr>
      <t>03</t>
    </r>
  </si>
  <si>
    <r>
      <t>国贸1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</si>
  <si>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国贸1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</si>
  <si>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国贸1</t>
    </r>
    <r>
      <rPr>
        <sz val="9"/>
        <rFont val="宋体"/>
        <family val="0"/>
      </rPr>
      <t>7</t>
    </r>
    <r>
      <rPr>
        <sz val="9"/>
        <rFont val="宋体"/>
        <family val="0"/>
      </rPr>
      <t>03</t>
    </r>
  </si>
  <si>
    <r>
      <t>贸经1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</si>
  <si>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贸经1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</si>
  <si>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贸经1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</si>
  <si>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贸经1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</si>
  <si>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贸经1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</si>
  <si>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贸经1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</si>
  <si>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贸经1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</si>
  <si>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贸经1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</si>
  <si>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t>商务1401</t>
  </si>
  <si>
    <t>商务1402</t>
  </si>
  <si>
    <t>商务1421</t>
  </si>
  <si>
    <r>
      <t>商务1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</si>
  <si>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商务1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</si>
  <si>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商务1</t>
    </r>
    <r>
      <rPr>
        <sz val="9"/>
        <rFont val="宋体"/>
        <family val="0"/>
      </rPr>
      <t>521</t>
    </r>
  </si>
  <si>
    <r>
      <t>商务1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</si>
  <si>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商务1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</si>
  <si>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商务1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</si>
  <si>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商务1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</si>
  <si>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贸经1</t>
    </r>
    <r>
      <rPr>
        <sz val="9"/>
        <rFont val="宋体"/>
        <family val="0"/>
      </rPr>
      <t>4</t>
    </r>
    <r>
      <rPr>
        <sz val="9"/>
        <rFont val="宋体"/>
        <family val="0"/>
      </rPr>
      <t>21</t>
    </r>
  </si>
  <si>
    <t>　　　　　　　院系负责人签字：</t>
  </si>
  <si>
    <t>学院负责人签字</t>
  </si>
  <si>
    <r>
      <t>营销1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</si>
  <si>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营销1</t>
    </r>
    <r>
      <rPr>
        <sz val="9"/>
        <rFont val="宋体"/>
        <family val="0"/>
      </rPr>
      <t>402</t>
    </r>
  </si>
  <si>
    <r>
      <t>营销1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</si>
  <si>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营销1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</si>
  <si>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营销1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</si>
  <si>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营销1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</si>
  <si>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营销1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</si>
  <si>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营销1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</si>
  <si>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物流1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</si>
  <si>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物流1</t>
    </r>
    <r>
      <rPr>
        <sz val="9"/>
        <rFont val="宋体"/>
        <family val="0"/>
      </rPr>
      <t>402</t>
    </r>
  </si>
  <si>
    <r>
      <t>物流1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</si>
  <si>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物流1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</si>
  <si>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物流1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</si>
  <si>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物流1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</si>
  <si>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物流1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</si>
  <si>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物流1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</si>
  <si>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广告1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</si>
  <si>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广告1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</si>
  <si>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广告1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</si>
  <si>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广告1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</si>
  <si>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广告1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</si>
  <si>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广告1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</si>
  <si>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广告1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</si>
  <si>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广告1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</si>
  <si>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t>学院负责人签字：</t>
  </si>
  <si>
    <r>
      <t>工商1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</si>
  <si>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工商1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</si>
  <si>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工商1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</si>
  <si>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工商1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</si>
  <si>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工商</t>
    </r>
    <r>
      <rPr>
        <sz val="9"/>
        <rFont val="宋体"/>
        <family val="0"/>
      </rPr>
      <t>16</t>
    </r>
    <r>
      <rPr>
        <sz val="9"/>
        <rFont val="宋体"/>
        <family val="0"/>
      </rPr>
      <t>01</t>
    </r>
  </si>
  <si>
    <r>
      <t>工商1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</si>
  <si>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工商1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</si>
  <si>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工商1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</si>
  <si>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人资1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</si>
  <si>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人资1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</si>
  <si>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人资1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</si>
  <si>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人资1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</si>
  <si>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人资1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</si>
  <si>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人资1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</si>
  <si>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人资1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</si>
  <si>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人资1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</si>
  <si>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旅游1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</si>
  <si>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旅游1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</si>
  <si>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旅游1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</si>
  <si>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旅游1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</si>
  <si>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t>工合1501</t>
  </si>
  <si>
    <r>
      <t>工合1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</si>
  <si>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工合1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</si>
  <si>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t>旅游1421</t>
  </si>
  <si>
    <r>
      <t>旅游1</t>
    </r>
    <r>
      <rPr>
        <sz val="9"/>
        <rFont val="宋体"/>
        <family val="0"/>
      </rPr>
      <t>5</t>
    </r>
    <r>
      <rPr>
        <sz val="9"/>
        <rFont val="宋体"/>
        <family val="0"/>
      </rPr>
      <t>21</t>
    </r>
  </si>
  <si>
    <t xml:space="preserve">                                                                 学院负责人签字：</t>
  </si>
  <si>
    <r>
      <t>会计1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</si>
  <si>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会计1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</si>
  <si>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会计1</t>
    </r>
    <r>
      <rPr>
        <sz val="9"/>
        <rFont val="宋体"/>
        <family val="0"/>
      </rPr>
      <t>4</t>
    </r>
    <r>
      <rPr>
        <sz val="9"/>
        <rFont val="宋体"/>
        <family val="0"/>
      </rPr>
      <t>03</t>
    </r>
  </si>
  <si>
    <r>
      <t>会计1</t>
    </r>
    <r>
      <rPr>
        <sz val="9"/>
        <rFont val="宋体"/>
        <family val="0"/>
      </rPr>
      <t>4</t>
    </r>
    <r>
      <rPr>
        <sz val="9"/>
        <rFont val="宋体"/>
        <family val="0"/>
      </rPr>
      <t>04</t>
    </r>
  </si>
  <si>
    <r>
      <t>会计1</t>
    </r>
    <r>
      <rPr>
        <sz val="9"/>
        <rFont val="宋体"/>
        <family val="0"/>
      </rPr>
      <t>4</t>
    </r>
    <r>
      <rPr>
        <sz val="9"/>
        <rFont val="宋体"/>
        <family val="0"/>
      </rPr>
      <t>05</t>
    </r>
  </si>
  <si>
    <r>
      <t>会计1</t>
    </r>
    <r>
      <rPr>
        <sz val="9"/>
        <rFont val="宋体"/>
        <family val="0"/>
      </rPr>
      <t>4</t>
    </r>
    <r>
      <rPr>
        <sz val="9"/>
        <rFont val="宋体"/>
        <family val="0"/>
      </rPr>
      <t>06</t>
    </r>
  </si>
  <si>
    <r>
      <t>会计1</t>
    </r>
    <r>
      <rPr>
        <sz val="9"/>
        <rFont val="宋体"/>
        <family val="0"/>
      </rPr>
      <t>4</t>
    </r>
    <r>
      <rPr>
        <sz val="9"/>
        <rFont val="宋体"/>
        <family val="0"/>
      </rPr>
      <t>07</t>
    </r>
  </si>
  <si>
    <r>
      <t>会计1</t>
    </r>
    <r>
      <rPr>
        <sz val="9"/>
        <rFont val="宋体"/>
        <family val="0"/>
      </rPr>
      <t>4</t>
    </r>
    <r>
      <rPr>
        <sz val="9"/>
        <rFont val="宋体"/>
        <family val="0"/>
      </rPr>
      <t>08</t>
    </r>
  </si>
  <si>
    <r>
      <t>会计1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</si>
  <si>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会计1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</si>
  <si>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会计1</t>
    </r>
    <r>
      <rPr>
        <sz val="9"/>
        <rFont val="宋体"/>
        <family val="0"/>
      </rPr>
      <t>5</t>
    </r>
    <r>
      <rPr>
        <sz val="9"/>
        <rFont val="宋体"/>
        <family val="0"/>
      </rPr>
      <t>03</t>
    </r>
  </si>
  <si>
    <r>
      <t>会计1</t>
    </r>
    <r>
      <rPr>
        <sz val="9"/>
        <rFont val="宋体"/>
        <family val="0"/>
      </rPr>
      <t>5</t>
    </r>
    <r>
      <rPr>
        <sz val="9"/>
        <rFont val="宋体"/>
        <family val="0"/>
      </rPr>
      <t>04</t>
    </r>
  </si>
  <si>
    <r>
      <t>会计1</t>
    </r>
    <r>
      <rPr>
        <sz val="9"/>
        <rFont val="宋体"/>
        <family val="0"/>
      </rPr>
      <t>5</t>
    </r>
    <r>
      <rPr>
        <sz val="9"/>
        <rFont val="宋体"/>
        <family val="0"/>
      </rPr>
      <t>05</t>
    </r>
  </si>
  <si>
    <r>
      <t>会计1</t>
    </r>
    <r>
      <rPr>
        <sz val="9"/>
        <rFont val="宋体"/>
        <family val="0"/>
      </rPr>
      <t>5</t>
    </r>
    <r>
      <rPr>
        <sz val="9"/>
        <rFont val="宋体"/>
        <family val="0"/>
      </rPr>
      <t>06</t>
    </r>
  </si>
  <si>
    <r>
      <t>会计1</t>
    </r>
    <r>
      <rPr>
        <sz val="9"/>
        <rFont val="宋体"/>
        <family val="0"/>
      </rPr>
      <t>5</t>
    </r>
    <r>
      <rPr>
        <sz val="9"/>
        <rFont val="宋体"/>
        <family val="0"/>
      </rPr>
      <t>07</t>
    </r>
  </si>
  <si>
    <r>
      <t>会计1</t>
    </r>
    <r>
      <rPr>
        <sz val="9"/>
        <rFont val="宋体"/>
        <family val="0"/>
      </rPr>
      <t>521</t>
    </r>
  </si>
  <si>
    <r>
      <t>会计1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</si>
  <si>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会计1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</si>
  <si>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会计1</t>
    </r>
    <r>
      <rPr>
        <sz val="9"/>
        <rFont val="宋体"/>
        <family val="0"/>
      </rPr>
      <t>6</t>
    </r>
    <r>
      <rPr>
        <sz val="9"/>
        <rFont val="宋体"/>
        <family val="0"/>
      </rPr>
      <t>03</t>
    </r>
  </si>
  <si>
    <r>
      <t>会计1</t>
    </r>
    <r>
      <rPr>
        <sz val="9"/>
        <rFont val="宋体"/>
        <family val="0"/>
      </rPr>
      <t>6</t>
    </r>
    <r>
      <rPr>
        <sz val="9"/>
        <rFont val="宋体"/>
        <family val="0"/>
      </rPr>
      <t>04</t>
    </r>
  </si>
  <si>
    <r>
      <t>会计1</t>
    </r>
    <r>
      <rPr>
        <sz val="9"/>
        <rFont val="宋体"/>
        <family val="0"/>
      </rPr>
      <t>6</t>
    </r>
    <r>
      <rPr>
        <sz val="9"/>
        <rFont val="宋体"/>
        <family val="0"/>
      </rPr>
      <t>05</t>
    </r>
  </si>
  <si>
    <r>
      <t>会计1</t>
    </r>
    <r>
      <rPr>
        <sz val="9"/>
        <rFont val="宋体"/>
        <family val="0"/>
      </rPr>
      <t>6</t>
    </r>
    <r>
      <rPr>
        <sz val="9"/>
        <rFont val="宋体"/>
        <family val="0"/>
      </rPr>
      <t>06</t>
    </r>
  </si>
  <si>
    <r>
      <t>会计1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</si>
  <si>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会计1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</si>
  <si>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会计1</t>
    </r>
    <r>
      <rPr>
        <sz val="9"/>
        <rFont val="宋体"/>
        <family val="0"/>
      </rPr>
      <t>7</t>
    </r>
    <r>
      <rPr>
        <sz val="9"/>
        <rFont val="宋体"/>
        <family val="0"/>
      </rPr>
      <t>03</t>
    </r>
  </si>
  <si>
    <r>
      <t>会计1</t>
    </r>
    <r>
      <rPr>
        <sz val="9"/>
        <rFont val="宋体"/>
        <family val="0"/>
      </rPr>
      <t>7</t>
    </r>
    <r>
      <rPr>
        <sz val="9"/>
        <rFont val="宋体"/>
        <family val="0"/>
      </rPr>
      <t>04</t>
    </r>
  </si>
  <si>
    <r>
      <t>财管1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</si>
  <si>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财管1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</si>
  <si>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财管1</t>
    </r>
    <r>
      <rPr>
        <sz val="9"/>
        <rFont val="宋体"/>
        <family val="0"/>
      </rPr>
      <t>421</t>
    </r>
  </si>
  <si>
    <r>
      <t>财管1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</si>
  <si>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财管1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</si>
  <si>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财管1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</si>
  <si>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财管1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</si>
  <si>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财管1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</si>
  <si>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财管1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</si>
  <si>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审计1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</si>
  <si>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审计1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</si>
  <si>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审计1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</si>
  <si>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审计1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</si>
  <si>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审计1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</si>
  <si>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审计1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</si>
  <si>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审计1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</si>
  <si>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审计1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</si>
  <si>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资产1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</si>
  <si>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资产1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</si>
  <si>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资产1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</si>
  <si>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资产1</t>
    </r>
    <r>
      <rPr>
        <sz val="9"/>
        <rFont val="宋体"/>
        <family val="0"/>
      </rPr>
      <t>602</t>
    </r>
  </si>
  <si>
    <r>
      <t>资产1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</si>
  <si>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资产1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</si>
  <si>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国会1</t>
    </r>
    <r>
      <rPr>
        <sz val="9"/>
        <rFont val="宋体"/>
        <family val="0"/>
      </rPr>
      <t>601</t>
    </r>
  </si>
  <si>
    <r>
      <t>国会1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</si>
  <si>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财管15</t>
    </r>
    <r>
      <rPr>
        <sz val="9"/>
        <rFont val="宋体"/>
        <family val="0"/>
      </rPr>
      <t>21</t>
    </r>
  </si>
  <si>
    <r>
      <t>金融1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</si>
  <si>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金融1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</si>
  <si>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金融1</t>
    </r>
    <r>
      <rPr>
        <sz val="9"/>
        <rFont val="宋体"/>
        <family val="0"/>
      </rPr>
      <t>4</t>
    </r>
    <r>
      <rPr>
        <sz val="9"/>
        <rFont val="宋体"/>
        <family val="0"/>
      </rPr>
      <t>03</t>
    </r>
  </si>
  <si>
    <r>
      <t>金融1</t>
    </r>
    <r>
      <rPr>
        <sz val="9"/>
        <rFont val="宋体"/>
        <family val="0"/>
      </rPr>
      <t>4</t>
    </r>
    <r>
      <rPr>
        <sz val="9"/>
        <rFont val="宋体"/>
        <family val="0"/>
      </rPr>
      <t>04</t>
    </r>
  </si>
  <si>
    <r>
      <t>金融1</t>
    </r>
    <r>
      <rPr>
        <sz val="9"/>
        <rFont val="宋体"/>
        <family val="0"/>
      </rPr>
      <t>4</t>
    </r>
    <r>
      <rPr>
        <sz val="9"/>
        <rFont val="宋体"/>
        <family val="0"/>
      </rPr>
      <t>05</t>
    </r>
  </si>
  <si>
    <r>
      <t>金融1</t>
    </r>
    <r>
      <rPr>
        <sz val="9"/>
        <rFont val="宋体"/>
        <family val="0"/>
      </rPr>
      <t>4</t>
    </r>
    <r>
      <rPr>
        <sz val="9"/>
        <rFont val="宋体"/>
        <family val="0"/>
      </rPr>
      <t>06</t>
    </r>
  </si>
  <si>
    <r>
      <t>金融1</t>
    </r>
    <r>
      <rPr>
        <sz val="9"/>
        <rFont val="宋体"/>
        <family val="0"/>
      </rPr>
      <t>4</t>
    </r>
    <r>
      <rPr>
        <sz val="9"/>
        <rFont val="宋体"/>
        <family val="0"/>
      </rPr>
      <t>07</t>
    </r>
  </si>
  <si>
    <r>
      <t>金融1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</si>
  <si>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金融1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</si>
  <si>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金融1</t>
    </r>
    <r>
      <rPr>
        <sz val="9"/>
        <rFont val="宋体"/>
        <family val="0"/>
      </rPr>
      <t>5</t>
    </r>
    <r>
      <rPr>
        <sz val="9"/>
        <rFont val="宋体"/>
        <family val="0"/>
      </rPr>
      <t>03</t>
    </r>
  </si>
  <si>
    <r>
      <t>金融1</t>
    </r>
    <r>
      <rPr>
        <sz val="9"/>
        <rFont val="宋体"/>
        <family val="0"/>
      </rPr>
      <t>5</t>
    </r>
    <r>
      <rPr>
        <sz val="9"/>
        <rFont val="宋体"/>
        <family val="0"/>
      </rPr>
      <t>04</t>
    </r>
  </si>
  <si>
    <r>
      <t>金融1</t>
    </r>
    <r>
      <rPr>
        <sz val="9"/>
        <rFont val="宋体"/>
        <family val="0"/>
      </rPr>
      <t>5</t>
    </r>
    <r>
      <rPr>
        <sz val="9"/>
        <rFont val="宋体"/>
        <family val="0"/>
      </rPr>
      <t>05</t>
    </r>
  </si>
  <si>
    <r>
      <t>金融1</t>
    </r>
    <r>
      <rPr>
        <sz val="9"/>
        <rFont val="宋体"/>
        <family val="0"/>
      </rPr>
      <t>5</t>
    </r>
    <r>
      <rPr>
        <sz val="9"/>
        <rFont val="宋体"/>
        <family val="0"/>
      </rPr>
      <t>06</t>
    </r>
  </si>
  <si>
    <r>
      <t>金融1</t>
    </r>
    <r>
      <rPr>
        <sz val="9"/>
        <rFont val="宋体"/>
        <family val="0"/>
      </rPr>
      <t>5</t>
    </r>
    <r>
      <rPr>
        <sz val="9"/>
        <rFont val="宋体"/>
        <family val="0"/>
      </rPr>
      <t>07</t>
    </r>
  </si>
  <si>
    <r>
      <t>金融1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</si>
  <si>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金融16</t>
    </r>
    <r>
      <rPr>
        <sz val="9"/>
        <rFont val="宋体"/>
        <family val="0"/>
      </rPr>
      <t>02</t>
    </r>
  </si>
  <si>
    <r>
      <t>金融1</t>
    </r>
    <r>
      <rPr>
        <sz val="9"/>
        <rFont val="宋体"/>
        <family val="0"/>
      </rPr>
      <t>6</t>
    </r>
    <r>
      <rPr>
        <sz val="9"/>
        <rFont val="宋体"/>
        <family val="0"/>
      </rPr>
      <t>03</t>
    </r>
  </si>
  <si>
    <r>
      <t>金融1</t>
    </r>
    <r>
      <rPr>
        <sz val="9"/>
        <rFont val="宋体"/>
        <family val="0"/>
      </rPr>
      <t>6</t>
    </r>
    <r>
      <rPr>
        <sz val="9"/>
        <rFont val="宋体"/>
        <family val="0"/>
      </rPr>
      <t>04</t>
    </r>
  </si>
  <si>
    <r>
      <t>金融1</t>
    </r>
    <r>
      <rPr>
        <sz val="9"/>
        <rFont val="宋体"/>
        <family val="0"/>
      </rPr>
      <t>6</t>
    </r>
    <r>
      <rPr>
        <sz val="9"/>
        <rFont val="宋体"/>
        <family val="0"/>
      </rPr>
      <t>05</t>
    </r>
  </si>
  <si>
    <r>
      <t>金融1</t>
    </r>
    <r>
      <rPr>
        <sz val="9"/>
        <rFont val="宋体"/>
        <family val="0"/>
      </rPr>
      <t>6</t>
    </r>
    <r>
      <rPr>
        <sz val="9"/>
        <rFont val="宋体"/>
        <family val="0"/>
      </rPr>
      <t>06</t>
    </r>
  </si>
  <si>
    <r>
      <t>金融1</t>
    </r>
    <r>
      <rPr>
        <sz val="9"/>
        <rFont val="宋体"/>
        <family val="0"/>
      </rPr>
      <t>6</t>
    </r>
    <r>
      <rPr>
        <sz val="9"/>
        <rFont val="宋体"/>
        <family val="0"/>
      </rPr>
      <t>07</t>
    </r>
  </si>
  <si>
    <r>
      <t>金融1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</si>
  <si>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金融1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</si>
  <si>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金融1</t>
    </r>
    <r>
      <rPr>
        <sz val="9"/>
        <rFont val="宋体"/>
        <family val="0"/>
      </rPr>
      <t>7</t>
    </r>
    <r>
      <rPr>
        <sz val="9"/>
        <rFont val="宋体"/>
        <family val="0"/>
      </rPr>
      <t>03</t>
    </r>
  </si>
  <si>
    <r>
      <t>金融1</t>
    </r>
    <r>
      <rPr>
        <sz val="9"/>
        <rFont val="宋体"/>
        <family val="0"/>
      </rPr>
      <t>7</t>
    </r>
    <r>
      <rPr>
        <sz val="9"/>
        <rFont val="宋体"/>
        <family val="0"/>
      </rPr>
      <t>04</t>
    </r>
  </si>
  <si>
    <r>
      <t>保险1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</si>
  <si>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保险1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</si>
  <si>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保险1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</si>
  <si>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保险1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</si>
  <si>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金工1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</si>
  <si>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金工1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</si>
  <si>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t>金工1502</t>
  </si>
  <si>
    <r>
      <t>金工1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</si>
  <si>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金工1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</si>
  <si>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金工1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</si>
  <si>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金工1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</si>
  <si>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t>信用1401</t>
  </si>
  <si>
    <r>
      <t>信用1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</si>
  <si>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信用1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</si>
  <si>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信用1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</si>
  <si>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投资1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</si>
  <si>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t>投资1701</t>
  </si>
  <si>
    <t>　　　　　　　　学院负责人签字：</t>
  </si>
  <si>
    <r>
      <t>财政1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</si>
  <si>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财政1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</si>
  <si>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财政1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</si>
  <si>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财政1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</si>
  <si>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财政1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</si>
  <si>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财政1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</si>
  <si>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财政1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</si>
  <si>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财政1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</si>
  <si>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税务1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</si>
  <si>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税务1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</si>
  <si>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税务1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</si>
  <si>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税务1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</si>
  <si>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税务1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</si>
  <si>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税务1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</si>
  <si>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税务1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</si>
  <si>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税务1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</si>
  <si>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t>税务1703</t>
  </si>
  <si>
    <t>　　　　　</t>
  </si>
  <si>
    <t xml:space="preserve">                                                                      学院负责人签字：</t>
  </si>
  <si>
    <r>
      <t>法学1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</si>
  <si>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法学1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</si>
  <si>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法学1</t>
    </r>
    <r>
      <rPr>
        <sz val="9"/>
        <rFont val="宋体"/>
        <family val="0"/>
      </rPr>
      <t>4</t>
    </r>
    <r>
      <rPr>
        <sz val="9"/>
        <rFont val="宋体"/>
        <family val="0"/>
      </rPr>
      <t>03</t>
    </r>
  </si>
  <si>
    <r>
      <t>法学1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</si>
  <si>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法学1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</si>
  <si>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法学1</t>
    </r>
    <r>
      <rPr>
        <sz val="9"/>
        <rFont val="宋体"/>
        <family val="0"/>
      </rPr>
      <t>5</t>
    </r>
    <r>
      <rPr>
        <sz val="9"/>
        <rFont val="宋体"/>
        <family val="0"/>
      </rPr>
      <t>03</t>
    </r>
  </si>
  <si>
    <r>
      <t>法学1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</si>
  <si>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法学1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</si>
  <si>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法学1</t>
    </r>
    <r>
      <rPr>
        <sz val="9"/>
        <rFont val="宋体"/>
        <family val="0"/>
      </rPr>
      <t>6</t>
    </r>
    <r>
      <rPr>
        <sz val="9"/>
        <rFont val="宋体"/>
        <family val="0"/>
      </rPr>
      <t>03</t>
    </r>
  </si>
  <si>
    <r>
      <t>法学1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</si>
  <si>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法学1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</si>
  <si>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法学1</t>
    </r>
    <r>
      <rPr>
        <sz val="9"/>
        <rFont val="宋体"/>
        <family val="0"/>
      </rPr>
      <t>7</t>
    </r>
    <r>
      <rPr>
        <sz val="9"/>
        <rFont val="宋体"/>
        <family val="0"/>
      </rPr>
      <t>03</t>
    </r>
  </si>
  <si>
    <r>
      <t>社工1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</si>
  <si>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社工1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</si>
  <si>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社工1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</si>
  <si>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社工1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</si>
  <si>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t>合     计</t>
  </si>
  <si>
    <t xml:space="preserve">                                                                   学院负责人签字：</t>
  </si>
  <si>
    <r>
      <t>计算机1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</si>
  <si>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计算机1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</si>
  <si>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计算机1</t>
    </r>
    <r>
      <rPr>
        <sz val="9"/>
        <rFont val="宋体"/>
        <family val="0"/>
      </rPr>
      <t>4</t>
    </r>
    <r>
      <rPr>
        <sz val="9"/>
        <rFont val="宋体"/>
        <family val="0"/>
      </rPr>
      <t>03</t>
    </r>
  </si>
  <si>
    <r>
      <t>计算机1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</si>
  <si>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计算机1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</si>
  <si>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计算机1</t>
    </r>
    <r>
      <rPr>
        <sz val="9"/>
        <rFont val="宋体"/>
        <family val="0"/>
      </rPr>
      <t>5</t>
    </r>
    <r>
      <rPr>
        <sz val="9"/>
        <rFont val="宋体"/>
        <family val="0"/>
      </rPr>
      <t>03</t>
    </r>
  </si>
  <si>
    <r>
      <t>计算机1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</si>
  <si>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计算机1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</si>
  <si>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计算机1</t>
    </r>
    <r>
      <rPr>
        <sz val="9"/>
        <rFont val="宋体"/>
        <family val="0"/>
      </rPr>
      <t>6</t>
    </r>
    <r>
      <rPr>
        <sz val="9"/>
        <rFont val="宋体"/>
        <family val="0"/>
      </rPr>
      <t>03</t>
    </r>
  </si>
  <si>
    <r>
      <t>计算机1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</si>
  <si>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计算机1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</si>
  <si>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计算机1</t>
    </r>
    <r>
      <rPr>
        <sz val="9"/>
        <rFont val="宋体"/>
        <family val="0"/>
      </rPr>
      <t>703</t>
    </r>
  </si>
  <si>
    <r>
      <t>信管1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</si>
  <si>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信管1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</si>
  <si>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信管1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</si>
  <si>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信管1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</si>
  <si>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t>软件1401</t>
  </si>
  <si>
    <r>
      <t>软件1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</si>
  <si>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软件1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</si>
  <si>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软件1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</si>
  <si>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t>学院负责人签字:</t>
  </si>
  <si>
    <r>
      <t>管理1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</si>
  <si>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管理1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</si>
  <si>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管理1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</si>
  <si>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管理1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</si>
  <si>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工程1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</si>
  <si>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工程1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</si>
  <si>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工程1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</si>
  <si>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t>工程1602</t>
  </si>
  <si>
    <r>
      <t>工程1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</si>
  <si>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质量1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</si>
  <si>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质量1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</si>
  <si>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质量1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</si>
  <si>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t>质量1602</t>
  </si>
  <si>
    <r>
      <t>质量1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</si>
  <si>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t>　　　　　　　学院负责人签字：</t>
  </si>
  <si>
    <r>
      <t>应化1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</si>
  <si>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应化1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</si>
  <si>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应化1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</si>
  <si>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应化1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</si>
  <si>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食工1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</si>
  <si>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食工1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</si>
  <si>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食工1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</si>
  <si>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食工1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</si>
  <si>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食工1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</si>
  <si>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食工1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</si>
  <si>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食工1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</si>
  <si>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食工1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</si>
  <si>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食安1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</si>
  <si>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食安1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</si>
  <si>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t>食安1421</t>
  </si>
  <si>
    <r>
      <t>食安1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</si>
  <si>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食安1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</si>
  <si>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t>食安1521</t>
  </si>
  <si>
    <r>
      <t>食安</t>
    </r>
    <r>
      <rPr>
        <sz val="9"/>
        <rFont val="宋体"/>
        <family val="0"/>
      </rPr>
      <t>16</t>
    </r>
    <r>
      <rPr>
        <sz val="9"/>
        <rFont val="宋体"/>
        <family val="0"/>
      </rPr>
      <t>01</t>
    </r>
  </si>
  <si>
    <r>
      <t>食安1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</si>
  <si>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食安1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</si>
  <si>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食安1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</si>
  <si>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生物1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</si>
  <si>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生物1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</si>
  <si>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粮工1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</si>
  <si>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粮工1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</si>
  <si>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粮工1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</si>
  <si>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粮工1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</si>
  <si>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t>　学院负责人签字：</t>
  </si>
  <si>
    <r>
      <t>新闻1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</si>
  <si>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新闻1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</si>
  <si>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新闻1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</si>
  <si>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新闻1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</si>
  <si>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t>网媒1401</t>
  </si>
  <si>
    <r>
      <t>网媒1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</si>
  <si>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网媒1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</si>
  <si>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t>网媒1602</t>
  </si>
  <si>
    <r>
      <t>网媒1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</si>
  <si>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网媒1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</si>
  <si>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数学1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</si>
  <si>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数学1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</si>
  <si>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数学1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</si>
  <si>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数学1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</si>
  <si>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金数1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</si>
  <si>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金数1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</si>
  <si>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金数1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</si>
  <si>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金数1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</si>
  <si>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金数1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</si>
  <si>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金数1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</si>
  <si>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金数1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</si>
  <si>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金数1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</si>
  <si>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t xml:space="preserve">    ③实洋=码洋*0.735+两课教材+自编讲义</t>
  </si>
  <si>
    <r>
      <t>英语1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</si>
  <si>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英语1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</si>
  <si>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英语1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</si>
  <si>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英语1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</si>
  <si>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英语1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</si>
  <si>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英语1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</si>
  <si>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英语1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</si>
  <si>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英语1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</si>
  <si>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法语1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</si>
  <si>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法语1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</si>
  <si>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法语1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</si>
  <si>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法语1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</si>
  <si>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t xml:space="preserve">   ③实洋=码洋*0.735+两课教材*1+自编讲义*1</t>
  </si>
  <si>
    <r>
      <t>视传1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</si>
  <si>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视传1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</si>
  <si>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视传1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</si>
  <si>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视传1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</si>
  <si>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视传1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</si>
  <si>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视传1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</si>
  <si>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视传1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</si>
  <si>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视传1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</si>
  <si>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环境1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</si>
  <si>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环境1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</si>
  <si>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环境1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</si>
  <si>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环境1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</si>
  <si>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环境1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</si>
  <si>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环境1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</si>
  <si>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r>
      <t>环境1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</si>
  <si>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环境1</t>
    </r>
    <r>
      <rPr>
        <sz val="9"/>
        <rFont val="宋体"/>
        <family val="0"/>
      </rPr>
      <t>7</t>
    </r>
    <r>
      <rPr>
        <sz val="9"/>
        <rFont val="宋体"/>
        <family val="0"/>
      </rPr>
      <t>02</t>
    </r>
  </si>
  <si>
    <r>
      <t>动画1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</si>
  <si>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动画1</t>
    </r>
    <r>
      <rPr>
        <sz val="9"/>
        <rFont val="宋体"/>
        <family val="0"/>
      </rPr>
      <t>4</t>
    </r>
    <r>
      <rPr>
        <sz val="9"/>
        <rFont val="宋体"/>
        <family val="0"/>
      </rPr>
      <t>02</t>
    </r>
  </si>
  <si>
    <r>
      <t>动画1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</si>
  <si>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动画1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</si>
  <si>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r>
      <t>动画1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</si>
  <si>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动画1</t>
    </r>
    <r>
      <rPr>
        <sz val="9"/>
        <rFont val="宋体"/>
        <family val="0"/>
      </rPr>
      <t>6</t>
    </r>
    <r>
      <rPr>
        <sz val="9"/>
        <rFont val="宋体"/>
        <family val="0"/>
      </rPr>
      <t>02</t>
    </r>
  </si>
  <si>
    <t>动画1701</t>
  </si>
  <si>
    <t>动画1702</t>
  </si>
  <si>
    <r>
      <t>　　②每人每学年教材款：201</t>
    </r>
    <r>
      <rPr>
        <sz val="9"/>
        <rFont val="宋体"/>
        <family val="0"/>
      </rPr>
      <t>4</t>
    </r>
    <r>
      <rPr>
        <sz val="9"/>
        <rFont val="宋体"/>
        <family val="0"/>
      </rPr>
      <t>级500元，201</t>
    </r>
    <r>
      <rPr>
        <sz val="9"/>
        <rFont val="宋体"/>
        <family val="0"/>
      </rPr>
      <t>5</t>
    </r>
    <r>
      <rPr>
        <sz val="9"/>
        <rFont val="宋体"/>
        <family val="0"/>
      </rPr>
      <t>级、201</t>
    </r>
    <r>
      <rPr>
        <sz val="9"/>
        <rFont val="宋体"/>
        <family val="0"/>
      </rPr>
      <t>6</t>
    </r>
    <r>
      <rPr>
        <sz val="9"/>
        <rFont val="宋体"/>
        <family val="0"/>
      </rPr>
      <t>级640元，201</t>
    </r>
    <r>
      <rPr>
        <sz val="9"/>
        <rFont val="宋体"/>
        <family val="0"/>
      </rPr>
      <t>7</t>
    </r>
    <r>
      <rPr>
        <sz val="9"/>
        <rFont val="宋体"/>
        <family val="0"/>
      </rPr>
      <t>级800元。</t>
    </r>
  </si>
  <si>
    <t>　　　　　　</t>
  </si>
  <si>
    <t>　　</t>
  </si>
  <si>
    <t xml:space="preserve">                                                                       学院负责人签字：</t>
  </si>
  <si>
    <r>
      <t>18</t>
    </r>
    <r>
      <rPr>
        <sz val="9"/>
        <rFont val="宋体"/>
        <family val="0"/>
      </rPr>
      <t>春码洋</t>
    </r>
  </si>
  <si>
    <r>
      <t>公事管1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</si>
  <si>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公事管1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</si>
  <si>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公事管1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</si>
  <si>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公事管1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</si>
  <si>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劳社保1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</si>
  <si>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劳社保1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</si>
  <si>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劳社保1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</si>
  <si>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劳社保1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</si>
  <si>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r>
      <t>房地产1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</si>
  <si>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r>
      <t>房地产1</t>
    </r>
    <r>
      <rPr>
        <sz val="9"/>
        <rFont val="宋体"/>
        <family val="0"/>
      </rPr>
      <t>5</t>
    </r>
    <r>
      <rPr>
        <sz val="9"/>
        <rFont val="宋体"/>
        <family val="0"/>
      </rPr>
      <t>01</t>
    </r>
  </si>
  <si>
    <r>
      <t>房地产1</t>
    </r>
    <r>
      <rPr>
        <sz val="9"/>
        <rFont val="宋体"/>
        <family val="0"/>
      </rPr>
      <t>6</t>
    </r>
    <r>
      <rPr>
        <sz val="9"/>
        <rFont val="宋体"/>
        <family val="0"/>
      </rPr>
      <t>01</t>
    </r>
  </si>
  <si>
    <r>
      <t>房地产1</t>
    </r>
    <r>
      <rPr>
        <sz val="9"/>
        <rFont val="宋体"/>
        <family val="0"/>
      </rPr>
      <t>7</t>
    </r>
    <r>
      <rPr>
        <sz val="9"/>
        <rFont val="宋体"/>
        <family val="0"/>
      </rPr>
      <t>01</t>
    </r>
  </si>
  <si>
    <t xml:space="preserve">    ②每人每学年教材款：2014级500元，2015级、2016级640元，2017级800元。</t>
  </si>
  <si>
    <t xml:space="preserve">                                                                            学院负责人签字：</t>
  </si>
  <si>
    <r>
      <t>金工1</t>
    </r>
    <r>
      <rPr>
        <sz val="9"/>
        <rFont val="宋体"/>
        <family val="0"/>
      </rPr>
      <t>4</t>
    </r>
    <r>
      <rPr>
        <sz val="9"/>
        <rFont val="宋体"/>
        <family val="0"/>
      </rPr>
      <t>03</t>
    </r>
  </si>
  <si>
    <r>
      <t>金工1</t>
    </r>
    <r>
      <rPr>
        <sz val="9"/>
        <rFont val="宋体"/>
        <family val="0"/>
      </rPr>
      <t>5</t>
    </r>
    <r>
      <rPr>
        <sz val="9"/>
        <rFont val="宋体"/>
        <family val="0"/>
      </rPr>
      <t>02</t>
    </r>
  </si>
  <si>
    <t>注：①无折教材款包括两课教材，自编讲义等。</t>
  </si>
  <si>
    <t>注： ①无折教材款包括两课教材，自编讲义等。</t>
  </si>
  <si>
    <t>每人每学年预交教材款：2014级500元，2015、2016级640元,2017级800元。</t>
  </si>
  <si>
    <t xml:space="preserve">  　　②每人每学年预交教材款：2014级500元，2015级、2016级640元，2017级800元。</t>
  </si>
  <si>
    <t>　 　　②每人每学年预交教材款：2014级500元，2015级、2016级640元，2017级800元。</t>
  </si>
  <si>
    <t>　　②每人每学年预交教材款：2014级500元，2015级、2016级640元，2017级800元。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</si>
</sst>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_);[Red]\(0.0\)"/>
    <numFmt numFmtId="179" formatCode="0.00_ "/>
    <numFmt numFmtId="180" formatCode="0_ "/>
    <numFmt numFmtId="181" formatCode="0.00_);[Red]\(0.00\)"/>
    <numFmt numFmtId="182" formatCode="0.000000000000000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6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20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Cambria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6" fontId="2" fillId="33" borderId="10" xfId="0" applyNumberFormat="1" applyFont="1" applyFill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9" fontId="2" fillId="0" borderId="0" xfId="0" applyNumberFormat="1" applyFont="1" applyAlignment="1">
      <alignment/>
    </xf>
    <xf numFmtId="0" fontId="0" fillId="0" borderId="0" xfId="0" applyFill="1" applyAlignment="1">
      <alignment wrapText="1"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wrapText="1"/>
    </xf>
    <xf numFmtId="17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78" fontId="2" fillId="0" borderId="12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78" fontId="2" fillId="0" borderId="10" xfId="0" applyNumberFormat="1" applyFont="1" applyFill="1" applyBorder="1" applyAlignment="1">
      <alignment horizontal="center" wrapText="1"/>
    </xf>
    <xf numFmtId="178" fontId="2" fillId="0" borderId="1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77" fontId="2" fillId="34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12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80" fontId="51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51" fillId="0" borderId="10" xfId="0" applyNumberFormat="1" applyFont="1" applyFill="1" applyBorder="1" applyAlignment="1">
      <alignment horizontal="right" shrinkToFit="1"/>
    </xf>
    <xf numFmtId="178" fontId="5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right" shrinkToFit="1"/>
    </xf>
    <xf numFmtId="177" fontId="2" fillId="0" borderId="0" xfId="0" applyNumberFormat="1" applyFont="1" applyFill="1" applyBorder="1" applyAlignment="1">
      <alignment horizontal="right"/>
    </xf>
    <xf numFmtId="181" fontId="52" fillId="0" borderId="10" xfId="0" applyNumberFormat="1" applyFont="1" applyFill="1" applyBorder="1" applyAlignment="1">
      <alignment horizontal="right" shrinkToFit="1"/>
    </xf>
    <xf numFmtId="0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left"/>
    </xf>
    <xf numFmtId="181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left"/>
    </xf>
    <xf numFmtId="179" fontId="2" fillId="0" borderId="0" xfId="0" applyNumberFormat="1" applyFont="1" applyFill="1" applyAlignment="1">
      <alignment horizontal="left"/>
    </xf>
    <xf numFmtId="17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/>
    </xf>
    <xf numFmtId="179" fontId="2" fillId="34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179" fontId="0" fillId="0" borderId="0" xfId="0" applyNumberFormat="1" applyFill="1" applyAlignment="1">
      <alignment horizontal="left"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left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left"/>
    </xf>
    <xf numFmtId="179" fontId="2" fillId="33" borderId="0" xfId="0" applyNumberFormat="1" applyFont="1" applyFill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0" fontId="4" fillId="0" borderId="10" xfId="0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180" fontId="53" fillId="0" borderId="10" xfId="0" applyNumberFormat="1" applyFont="1" applyBorder="1" applyAlignment="1">
      <alignment horizontal="right"/>
    </xf>
    <xf numFmtId="177" fontId="53" fillId="0" borderId="10" xfId="0" applyNumberFormat="1" applyFont="1" applyBorder="1" applyAlignment="1">
      <alignment horizontal="right"/>
    </xf>
    <xf numFmtId="178" fontId="53" fillId="0" borderId="10" xfId="0" applyNumberFormat="1" applyFont="1" applyBorder="1" applyAlignment="1">
      <alignment horizontal="right"/>
    </xf>
    <xf numFmtId="176" fontId="53" fillId="0" borderId="10" xfId="0" applyNumberFormat="1" applyFont="1" applyFill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178" fontId="53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/>
    </xf>
    <xf numFmtId="0" fontId="5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179" fontId="0" fillId="0" borderId="0" xfId="0" applyNumberFormat="1" applyAlignment="1">
      <alignment/>
    </xf>
    <xf numFmtId="0" fontId="0" fillId="0" borderId="10" xfId="0" applyBorder="1" applyAlignment="1">
      <alignment/>
    </xf>
    <xf numFmtId="182" fontId="0" fillId="0" borderId="0" xfId="0" applyNumberFormat="1" applyAlignment="1">
      <alignment/>
    </xf>
    <xf numFmtId="57" fontId="0" fillId="0" borderId="0" xfId="0" applyNumberFormat="1" applyAlignment="1">
      <alignment/>
    </xf>
    <xf numFmtId="57" fontId="10" fillId="0" borderId="0" xfId="0" applyNumberFormat="1" applyFont="1" applyAlignment="1">
      <alignment/>
    </xf>
    <xf numFmtId="0" fontId="0" fillId="0" borderId="0" xfId="0" applyAlignment="1">
      <alignment horizontal="center"/>
    </xf>
    <xf numFmtId="57" fontId="9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178" fontId="2" fillId="0" borderId="13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179" fontId="2" fillId="0" borderId="10" xfId="0" applyNumberFormat="1" applyFont="1" applyFill="1" applyBorder="1" applyAlignment="1">
      <alignment horizontal="right" wrapText="1"/>
    </xf>
    <xf numFmtId="17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2"/>
  <sheetViews>
    <sheetView zoomScalePageLayoutView="0" workbookViewId="0" topLeftCell="A1">
      <selection activeCell="J21" sqref="J21"/>
    </sheetView>
  </sheetViews>
  <sheetFormatPr defaultColWidth="9.00390625" defaultRowHeight="14.25"/>
  <cols>
    <col min="1" max="1" width="10.50390625" style="0" bestFit="1" customWidth="1"/>
    <col min="7" max="7" width="18.25390625" style="0" bestFit="1" customWidth="1"/>
  </cols>
  <sheetData>
    <row r="4" spans="1:12" ht="31.5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6" spans="1:12" ht="14.25">
      <c r="A6" s="131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15" ht="14.25">
      <c r="A15" s="129" t="s">
        <v>2</v>
      </c>
    </row>
    <row r="20" spans="1:12" ht="25.5">
      <c r="A20" s="132">
        <v>43221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ht="22.5">
      <c r="G21" s="130"/>
    </row>
    <row r="22" ht="14.25">
      <c r="S22" t="s">
        <v>3</v>
      </c>
    </row>
  </sheetData>
  <sheetProtection/>
  <mergeCells count="3">
    <mergeCell ref="A4:L4"/>
    <mergeCell ref="A6:L6"/>
    <mergeCell ref="A20:L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4" sqref="A14"/>
    </sheetView>
  </sheetViews>
  <sheetFormatPr defaultColWidth="9.00390625" defaultRowHeight="13.5" customHeight="1"/>
  <cols>
    <col min="1" max="1" width="4.00390625" style="37" customWidth="1"/>
    <col min="2" max="2" width="7.00390625" style="37" customWidth="1"/>
    <col min="3" max="3" width="4.625" style="37" customWidth="1"/>
    <col min="4" max="4" width="5.125" style="37" customWidth="1"/>
    <col min="5" max="5" width="7.75390625" style="36" customWidth="1"/>
    <col min="6" max="6" width="8.625" style="37" customWidth="1"/>
    <col min="7" max="7" width="8.125" style="36" customWidth="1"/>
    <col min="8" max="8" width="7.75390625" style="36" customWidth="1"/>
    <col min="9" max="9" width="7.625" style="36" customWidth="1"/>
    <col min="10" max="10" width="9.125" style="36" customWidth="1"/>
    <col min="11" max="11" width="7.875" style="38" customWidth="1"/>
    <col min="12" max="12" width="10.00390625" style="38" customWidth="1"/>
    <col min="13" max="13" width="14.00390625" style="37" customWidth="1"/>
    <col min="14" max="14" width="13.125" style="37" customWidth="1"/>
    <col min="15" max="16384" width="9.00390625" style="37" customWidth="1"/>
  </cols>
  <sheetData>
    <row r="1" spans="1:13" ht="40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1" customHeight="1">
      <c r="A2" s="153" t="s">
        <v>21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44" customFormat="1" ht="21.75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14" t="s">
        <v>43</v>
      </c>
      <c r="K3" s="29" t="s">
        <v>10</v>
      </c>
      <c r="L3" s="29" t="s">
        <v>12</v>
      </c>
      <c r="M3" s="13" t="s">
        <v>44</v>
      </c>
    </row>
    <row r="4" spans="1:13" ht="15.75" customHeight="1">
      <c r="A4" s="15">
        <v>1</v>
      </c>
      <c r="B4" s="15" t="s">
        <v>279</v>
      </c>
      <c r="C4" s="16">
        <v>43</v>
      </c>
      <c r="D4" s="17">
        <v>500</v>
      </c>
      <c r="E4" s="18">
        <f>C4*D4</f>
        <v>21500</v>
      </c>
      <c r="F4" s="18">
        <f>H4+J4</f>
        <v>1137.78</v>
      </c>
      <c r="G4" s="18">
        <v>1548</v>
      </c>
      <c r="H4" s="18">
        <v>1137.78</v>
      </c>
      <c r="I4" s="18">
        <v>0</v>
      </c>
      <c r="J4" s="18">
        <v>0</v>
      </c>
      <c r="K4" s="30"/>
      <c r="L4" s="30">
        <f>E4-F4</f>
        <v>20362.22</v>
      </c>
      <c r="M4" s="17"/>
    </row>
    <row r="5" spans="1:13" ht="15.75" customHeight="1">
      <c r="A5" s="15">
        <v>2</v>
      </c>
      <c r="B5" s="15" t="s">
        <v>280</v>
      </c>
      <c r="C5" s="16">
        <v>40</v>
      </c>
      <c r="D5" s="17">
        <v>500</v>
      </c>
      <c r="E5" s="18">
        <f aca="true" t="shared" si="0" ref="E5:E19">C5*D5</f>
        <v>20000</v>
      </c>
      <c r="F5" s="18">
        <f aca="true" t="shared" si="1" ref="F5:F19">H5+J5</f>
        <v>1058.4</v>
      </c>
      <c r="G5" s="18">
        <v>1440</v>
      </c>
      <c r="H5" s="18">
        <v>1058.4</v>
      </c>
      <c r="I5" s="18">
        <v>0</v>
      </c>
      <c r="J5" s="18">
        <v>0</v>
      </c>
      <c r="K5" s="30"/>
      <c r="L5" s="30">
        <f aca="true" t="shared" si="2" ref="L5:L19">E5-F5</f>
        <v>18941.6</v>
      </c>
      <c r="M5" s="17"/>
    </row>
    <row r="6" spans="1:13" ht="15.75" customHeight="1">
      <c r="A6" s="15">
        <v>3</v>
      </c>
      <c r="B6" s="15" t="s">
        <v>281</v>
      </c>
      <c r="C6" s="16">
        <v>38</v>
      </c>
      <c r="D6" s="17">
        <v>500</v>
      </c>
      <c r="E6" s="18">
        <f t="shared" si="0"/>
        <v>19000</v>
      </c>
      <c r="F6" s="18">
        <f t="shared" si="1"/>
        <v>1005.48</v>
      </c>
      <c r="G6" s="18">
        <v>1368</v>
      </c>
      <c r="H6" s="18">
        <v>1005.48</v>
      </c>
      <c r="I6" s="18">
        <v>0</v>
      </c>
      <c r="J6" s="18">
        <v>0</v>
      </c>
      <c r="K6" s="30"/>
      <c r="L6" s="30">
        <f t="shared" si="2"/>
        <v>17994.52</v>
      </c>
      <c r="M6" s="17"/>
    </row>
    <row r="7" spans="1:14" ht="15.75" customHeight="1">
      <c r="A7" s="15">
        <v>4</v>
      </c>
      <c r="B7" s="15" t="s">
        <v>282</v>
      </c>
      <c r="C7" s="16">
        <v>38</v>
      </c>
      <c r="D7" s="17">
        <v>640</v>
      </c>
      <c r="E7" s="18">
        <f t="shared" si="0"/>
        <v>24320</v>
      </c>
      <c r="F7" s="18">
        <f t="shared" si="1"/>
        <v>4086.5389999999998</v>
      </c>
      <c r="G7" s="18">
        <v>5217.4</v>
      </c>
      <c r="H7" s="18">
        <v>4086.5389999999998</v>
      </c>
      <c r="I7" s="18">
        <v>0</v>
      </c>
      <c r="J7" s="18">
        <v>0</v>
      </c>
      <c r="K7" s="30"/>
      <c r="L7" s="30">
        <f t="shared" si="2"/>
        <v>20233.461</v>
      </c>
      <c r="M7" s="17"/>
      <c r="N7" s="36"/>
    </row>
    <row r="8" spans="1:14" ht="15.75" customHeight="1">
      <c r="A8" s="15">
        <v>5</v>
      </c>
      <c r="B8" s="15" t="s">
        <v>283</v>
      </c>
      <c r="C8" s="16">
        <v>34</v>
      </c>
      <c r="D8" s="17">
        <v>640</v>
      </c>
      <c r="E8" s="18">
        <f t="shared" si="0"/>
        <v>21760</v>
      </c>
      <c r="F8" s="18">
        <f t="shared" si="1"/>
        <v>3656.3769999999995</v>
      </c>
      <c r="G8" s="18">
        <v>4668.2</v>
      </c>
      <c r="H8" s="18">
        <v>3656.3769999999995</v>
      </c>
      <c r="I8" s="18">
        <v>0</v>
      </c>
      <c r="J8" s="18">
        <v>0</v>
      </c>
      <c r="K8" s="30"/>
      <c r="L8" s="30">
        <f t="shared" si="2"/>
        <v>18103.623</v>
      </c>
      <c r="M8" s="17"/>
      <c r="N8" s="36"/>
    </row>
    <row r="9" spans="1:14" ht="15.75" customHeight="1">
      <c r="A9" s="15">
        <v>6</v>
      </c>
      <c r="B9" s="15" t="s">
        <v>284</v>
      </c>
      <c r="C9" s="16">
        <v>40</v>
      </c>
      <c r="D9" s="17">
        <v>640</v>
      </c>
      <c r="E9" s="18">
        <f t="shared" si="0"/>
        <v>25600</v>
      </c>
      <c r="F9" s="18">
        <f t="shared" si="1"/>
        <v>4026.0385</v>
      </c>
      <c r="G9" s="18">
        <v>5080.1</v>
      </c>
      <c r="H9" s="18">
        <v>3978.9985</v>
      </c>
      <c r="I9" s="18">
        <v>64</v>
      </c>
      <c r="J9" s="18">
        <v>47.04</v>
      </c>
      <c r="K9" s="30"/>
      <c r="L9" s="30">
        <f t="shared" si="2"/>
        <v>21573.9615</v>
      </c>
      <c r="M9" s="17"/>
      <c r="N9" s="36"/>
    </row>
    <row r="10" spans="1:14" ht="15.75" customHeight="1">
      <c r="A10" s="15">
        <v>7</v>
      </c>
      <c r="B10" s="15" t="s">
        <v>285</v>
      </c>
      <c r="C10" s="16">
        <v>41</v>
      </c>
      <c r="D10" s="17">
        <v>640</v>
      </c>
      <c r="E10" s="18">
        <f t="shared" si="0"/>
        <v>26240</v>
      </c>
      <c r="F10" s="18">
        <f t="shared" si="1"/>
        <v>21446.937999999995</v>
      </c>
      <c r="G10" s="18">
        <v>14871.2</v>
      </c>
      <c r="H10" s="18">
        <v>11219.711999999998</v>
      </c>
      <c r="I10" s="18">
        <v>13574.6</v>
      </c>
      <c r="J10" s="18">
        <v>10227.225999999999</v>
      </c>
      <c r="K10" s="30"/>
      <c r="L10" s="30">
        <f t="shared" si="2"/>
        <v>4793.062000000005</v>
      </c>
      <c r="M10" s="17"/>
      <c r="N10" s="36"/>
    </row>
    <row r="11" spans="1:14" ht="15.75" customHeight="1">
      <c r="A11" s="15">
        <v>8</v>
      </c>
      <c r="B11" s="15" t="s">
        <v>286</v>
      </c>
      <c r="C11" s="16">
        <v>37</v>
      </c>
      <c r="D11" s="17">
        <v>640</v>
      </c>
      <c r="E11" s="18">
        <f t="shared" si="0"/>
        <v>23680</v>
      </c>
      <c r="F11" s="18">
        <f t="shared" si="1"/>
        <v>19016.483500000002</v>
      </c>
      <c r="G11" s="18">
        <v>13063.9</v>
      </c>
      <c r="H11" s="18">
        <v>9856.8965</v>
      </c>
      <c r="I11" s="18">
        <v>12155.2</v>
      </c>
      <c r="J11" s="18">
        <v>9159.587</v>
      </c>
      <c r="K11" s="30"/>
      <c r="L11" s="30">
        <f t="shared" si="2"/>
        <v>4663.516499999998</v>
      </c>
      <c r="M11" s="17"/>
      <c r="N11" s="36"/>
    </row>
    <row r="12" spans="1:14" ht="15.75" customHeight="1">
      <c r="A12" s="15">
        <v>9</v>
      </c>
      <c r="B12" s="15" t="s">
        <v>287</v>
      </c>
      <c r="C12" s="16">
        <v>39</v>
      </c>
      <c r="D12" s="17">
        <v>640</v>
      </c>
      <c r="E12" s="18">
        <f t="shared" si="0"/>
        <v>24960</v>
      </c>
      <c r="F12" s="18">
        <f t="shared" si="1"/>
        <v>20130.033000000003</v>
      </c>
      <c r="G12" s="18">
        <v>13903.4</v>
      </c>
      <c r="H12" s="18">
        <v>10487.709</v>
      </c>
      <c r="I12" s="18">
        <v>12795.4</v>
      </c>
      <c r="J12" s="18">
        <v>9642.324</v>
      </c>
      <c r="K12" s="30"/>
      <c r="L12" s="30">
        <f t="shared" si="2"/>
        <v>4829.966999999997</v>
      </c>
      <c r="M12" s="17"/>
      <c r="N12" s="36"/>
    </row>
    <row r="13" spans="1:14" ht="15.75" customHeight="1">
      <c r="A13" s="15">
        <v>10</v>
      </c>
      <c r="B13" s="15" t="s">
        <v>288</v>
      </c>
      <c r="C13" s="16">
        <v>39</v>
      </c>
      <c r="D13" s="17">
        <v>800</v>
      </c>
      <c r="E13" s="18">
        <f t="shared" si="0"/>
        <v>31200</v>
      </c>
      <c r="F13" s="18">
        <f t="shared" si="1"/>
        <v>31657.547999999995</v>
      </c>
      <c r="G13" s="18">
        <v>22616.099999999995</v>
      </c>
      <c r="H13" s="18">
        <v>16688.977499999997</v>
      </c>
      <c r="I13" s="18">
        <v>20112.300000000003</v>
      </c>
      <c r="J13" s="18">
        <v>14968.570499999998</v>
      </c>
      <c r="K13" s="30">
        <f>0-L13</f>
        <v>457.5479999999952</v>
      </c>
      <c r="L13" s="18">
        <f t="shared" si="2"/>
        <v>-457.5479999999952</v>
      </c>
      <c r="M13" s="17"/>
      <c r="N13" s="36"/>
    </row>
    <row r="14" spans="1:14" ht="15.75" customHeight="1">
      <c r="A14" s="15">
        <v>11</v>
      </c>
      <c r="B14" s="15" t="s">
        <v>289</v>
      </c>
      <c r="C14" s="16">
        <v>40</v>
      </c>
      <c r="D14" s="17">
        <v>800</v>
      </c>
      <c r="E14" s="18">
        <f t="shared" si="0"/>
        <v>32000</v>
      </c>
      <c r="F14" s="18">
        <f t="shared" si="1"/>
        <v>32469.28</v>
      </c>
      <c r="G14" s="18">
        <v>23196</v>
      </c>
      <c r="H14" s="18">
        <v>17116.9</v>
      </c>
      <c r="I14" s="18">
        <v>20628</v>
      </c>
      <c r="J14" s="18">
        <v>15352.379999999997</v>
      </c>
      <c r="K14" s="30">
        <f>0-L14</f>
        <v>469.27999999999884</v>
      </c>
      <c r="L14" s="18">
        <f t="shared" si="2"/>
        <v>-469.27999999999884</v>
      </c>
      <c r="M14" s="17"/>
      <c r="N14" s="36"/>
    </row>
    <row r="15" spans="1:14" ht="15.75" customHeight="1">
      <c r="A15" s="15">
        <v>12</v>
      </c>
      <c r="B15" s="15" t="s">
        <v>290</v>
      </c>
      <c r="C15" s="16">
        <v>38</v>
      </c>
      <c r="D15" s="17">
        <v>800</v>
      </c>
      <c r="E15" s="18">
        <f t="shared" si="0"/>
        <v>30400</v>
      </c>
      <c r="F15" s="18">
        <f t="shared" si="1"/>
        <v>30944.679000000004</v>
      </c>
      <c r="G15" s="18">
        <v>22168.4</v>
      </c>
      <c r="H15" s="18">
        <v>16359.918000000001</v>
      </c>
      <c r="I15" s="18">
        <v>19596.6</v>
      </c>
      <c r="J15" s="18">
        <v>14584.761</v>
      </c>
      <c r="K15" s="30">
        <f>0-L15</f>
        <v>544.6790000000037</v>
      </c>
      <c r="L15" s="18">
        <f t="shared" si="2"/>
        <v>-544.6790000000037</v>
      </c>
      <c r="M15" s="17"/>
      <c r="N15" s="36"/>
    </row>
    <row r="16" spans="1:14" ht="15.75" customHeight="1">
      <c r="A16" s="15">
        <v>13</v>
      </c>
      <c r="B16" s="15" t="s">
        <v>291</v>
      </c>
      <c r="C16" s="16">
        <v>28</v>
      </c>
      <c r="D16" s="17">
        <v>500</v>
      </c>
      <c r="E16" s="18">
        <f t="shared" si="0"/>
        <v>14000</v>
      </c>
      <c r="F16" s="18">
        <f t="shared" si="1"/>
        <v>740.88</v>
      </c>
      <c r="G16" s="18">
        <v>1008</v>
      </c>
      <c r="H16" s="18">
        <v>740.88</v>
      </c>
      <c r="I16" s="18">
        <v>0</v>
      </c>
      <c r="J16" s="18">
        <v>0</v>
      </c>
      <c r="K16" s="30"/>
      <c r="L16" s="30">
        <f t="shared" si="2"/>
        <v>13259.12</v>
      </c>
      <c r="M16" s="17"/>
      <c r="N16" s="36"/>
    </row>
    <row r="17" spans="1:14" ht="15.75" customHeight="1">
      <c r="A17" s="15">
        <v>14</v>
      </c>
      <c r="B17" s="15" t="s">
        <v>292</v>
      </c>
      <c r="C17" s="16">
        <v>24</v>
      </c>
      <c r="D17" s="17">
        <v>640</v>
      </c>
      <c r="E17" s="18">
        <f t="shared" si="0"/>
        <v>15360</v>
      </c>
      <c r="F17" s="18">
        <f t="shared" si="1"/>
        <v>4260.3</v>
      </c>
      <c r="G17" s="18">
        <v>4500</v>
      </c>
      <c r="H17" s="18">
        <v>3466.5</v>
      </c>
      <c r="I17" s="18">
        <v>1080</v>
      </c>
      <c r="J17" s="18">
        <v>793.8</v>
      </c>
      <c r="K17" s="30"/>
      <c r="L17" s="30">
        <f t="shared" si="2"/>
        <v>11099.7</v>
      </c>
      <c r="M17" s="17"/>
      <c r="N17" s="36"/>
    </row>
    <row r="18" spans="1:14" ht="15.75" customHeight="1">
      <c r="A18" s="15">
        <v>15</v>
      </c>
      <c r="B18" s="15" t="s">
        <v>293</v>
      </c>
      <c r="C18" s="16">
        <v>22</v>
      </c>
      <c r="D18" s="17">
        <v>640</v>
      </c>
      <c r="E18" s="18">
        <f t="shared" si="0"/>
        <v>14080</v>
      </c>
      <c r="F18" s="18">
        <f t="shared" si="1"/>
        <v>8739.786999999998</v>
      </c>
      <c r="G18" s="18">
        <v>5030</v>
      </c>
      <c r="H18" s="18">
        <v>3848.6299999999997</v>
      </c>
      <c r="I18" s="18">
        <v>6472.2</v>
      </c>
      <c r="J18" s="18">
        <v>4891.156999999999</v>
      </c>
      <c r="K18" s="30"/>
      <c r="L18" s="30">
        <f t="shared" si="2"/>
        <v>5340.213000000002</v>
      </c>
      <c r="M18" s="17"/>
      <c r="N18" s="36"/>
    </row>
    <row r="19" spans="1:14" ht="15.75" customHeight="1">
      <c r="A19" s="15">
        <v>16</v>
      </c>
      <c r="B19" s="19" t="s">
        <v>294</v>
      </c>
      <c r="C19" s="16">
        <v>24</v>
      </c>
      <c r="D19" s="17">
        <v>800</v>
      </c>
      <c r="E19" s="18">
        <f t="shared" si="0"/>
        <v>19200</v>
      </c>
      <c r="F19" s="18">
        <f t="shared" si="1"/>
        <v>16349.393</v>
      </c>
      <c r="G19" s="18">
        <v>14302.7</v>
      </c>
      <c r="H19" s="18">
        <v>10561.6685</v>
      </c>
      <c r="I19" s="18">
        <v>7718.699999999999</v>
      </c>
      <c r="J19" s="18">
        <v>5787.724499999999</v>
      </c>
      <c r="K19" s="30"/>
      <c r="L19" s="30">
        <f t="shared" si="2"/>
        <v>2850.607</v>
      </c>
      <c r="M19" s="17"/>
      <c r="N19" s="36"/>
    </row>
    <row r="20" spans="1:13" s="38" customFormat="1" ht="15.75" customHeight="1">
      <c r="A20" s="148" t="s">
        <v>295</v>
      </c>
      <c r="B20" s="149"/>
      <c r="C20" s="16">
        <f>SUM(C4:C19)</f>
        <v>565</v>
      </c>
      <c r="D20" s="16"/>
      <c r="E20" s="16">
        <f aca="true" t="shared" si="3" ref="E20:L20">SUM(E4:E19)</f>
        <v>363300</v>
      </c>
      <c r="F20" s="16">
        <f t="shared" si="3"/>
        <v>200725.93600000002</v>
      </c>
      <c r="G20" s="16">
        <f t="shared" si="3"/>
        <v>153981.4</v>
      </c>
      <c r="H20" s="16">
        <f t="shared" si="3"/>
        <v>115271.36600000001</v>
      </c>
      <c r="I20" s="16">
        <f t="shared" si="3"/>
        <v>114197</v>
      </c>
      <c r="J20" s="16">
        <f t="shared" si="3"/>
        <v>85454.56999999999</v>
      </c>
      <c r="K20" s="16">
        <f t="shared" si="3"/>
        <v>1471.5069999999978</v>
      </c>
      <c r="L20" s="16">
        <f t="shared" si="3"/>
        <v>162574.064</v>
      </c>
      <c r="M20" s="30"/>
    </row>
    <row r="21" spans="1:13" s="38" customFormat="1" ht="15.75" customHeight="1">
      <c r="A21" s="20"/>
      <c r="B21" s="20"/>
      <c r="C21" s="21"/>
      <c r="D21" s="41"/>
      <c r="E21" s="22"/>
      <c r="F21" s="22"/>
      <c r="G21" s="23"/>
      <c r="H21" s="23"/>
      <c r="I21" s="23"/>
      <c r="J21" s="23"/>
      <c r="K21" s="23"/>
      <c r="L21" s="23"/>
      <c r="M21" s="23"/>
    </row>
    <row r="22" spans="1:12" ht="13.5" customHeight="1">
      <c r="A22" s="24" t="s">
        <v>443</v>
      </c>
      <c r="B22" s="24"/>
      <c r="C22" s="24"/>
      <c r="D22" s="24"/>
      <c r="E22" s="24"/>
      <c r="F22" s="24"/>
      <c r="G22" s="25"/>
      <c r="H22" s="25"/>
      <c r="I22" s="25"/>
      <c r="J22" s="25"/>
      <c r="K22" s="31"/>
      <c r="L22" s="31"/>
    </row>
    <row r="23" spans="1:11" ht="13.5" customHeight="1">
      <c r="A23" s="155" t="s">
        <v>448</v>
      </c>
      <c r="B23" s="143"/>
      <c r="C23" s="143"/>
      <c r="D23" s="143"/>
      <c r="E23" s="143"/>
      <c r="F23" s="143"/>
      <c r="G23" s="143"/>
      <c r="H23" s="143"/>
      <c r="I23" s="156" t="s">
        <v>277</v>
      </c>
      <c r="J23" s="156"/>
      <c r="K23" s="156"/>
    </row>
    <row r="24" ht="13.5" customHeight="1">
      <c r="A24" s="37" t="s">
        <v>70</v>
      </c>
    </row>
    <row r="25" spans="1:13" ht="13.5" customHeight="1">
      <c r="A25" s="145" t="s">
        <v>296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</sheetData>
  <sheetProtection/>
  <mergeCells count="6">
    <mergeCell ref="A1:M1"/>
    <mergeCell ref="A2:M2"/>
    <mergeCell ref="A20:B20"/>
    <mergeCell ref="A23:H23"/>
    <mergeCell ref="I23:K23"/>
    <mergeCell ref="A25:M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M25" sqref="M25"/>
    </sheetView>
  </sheetViews>
  <sheetFormatPr defaultColWidth="9.00390625" defaultRowHeight="13.5" customHeight="1"/>
  <cols>
    <col min="1" max="1" width="3.875" style="37" customWidth="1"/>
    <col min="2" max="2" width="9.375" style="37" customWidth="1"/>
    <col min="3" max="3" width="3.75390625" style="37" customWidth="1"/>
    <col min="4" max="4" width="5.25390625" style="37" customWidth="1"/>
    <col min="5" max="5" width="8.00390625" style="36" customWidth="1"/>
    <col min="6" max="6" width="8.875" style="37" customWidth="1"/>
    <col min="7" max="10" width="10.625" style="36" customWidth="1"/>
    <col min="11" max="11" width="8.125" style="38" customWidth="1"/>
    <col min="12" max="12" width="9.625" style="38" customWidth="1"/>
    <col min="13" max="13" width="12.375" style="37" customWidth="1"/>
    <col min="14" max="16384" width="9.00390625" style="37" customWidth="1"/>
  </cols>
  <sheetData>
    <row r="1" spans="1:13" ht="18.7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8" customHeight="1">
      <c r="A2" s="153" t="s">
        <v>22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44" customFormat="1" ht="23.25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14" t="s">
        <v>43</v>
      </c>
      <c r="K3" s="29" t="s">
        <v>10</v>
      </c>
      <c r="L3" s="29" t="s">
        <v>12</v>
      </c>
      <c r="M3" s="13" t="s">
        <v>44</v>
      </c>
    </row>
    <row r="4" spans="1:14" ht="15.75" customHeight="1">
      <c r="A4" s="15">
        <v>1</v>
      </c>
      <c r="B4" s="15" t="s">
        <v>297</v>
      </c>
      <c r="C4" s="15">
        <v>29</v>
      </c>
      <c r="D4" s="17">
        <v>500</v>
      </c>
      <c r="E4" s="18">
        <f>C4*D4</f>
        <v>14500</v>
      </c>
      <c r="F4" s="18">
        <f>H4+J4</f>
        <v>767.34</v>
      </c>
      <c r="G4" s="18">
        <v>1044</v>
      </c>
      <c r="H4" s="18">
        <v>767.34</v>
      </c>
      <c r="I4" s="18">
        <v>0</v>
      </c>
      <c r="J4" s="18">
        <v>0</v>
      </c>
      <c r="K4" s="30"/>
      <c r="L4" s="30">
        <f>E4-F4</f>
        <v>13732.66</v>
      </c>
      <c r="M4" s="17"/>
      <c r="N4" s="36"/>
    </row>
    <row r="5" spans="1:14" ht="15.75" customHeight="1">
      <c r="A5" s="15">
        <v>2</v>
      </c>
      <c r="B5" s="15" t="s">
        <v>298</v>
      </c>
      <c r="C5" s="15">
        <v>31</v>
      </c>
      <c r="D5" s="17">
        <v>500</v>
      </c>
      <c r="E5" s="18">
        <f aca="true" t="shared" si="0" ref="E5:E21">C5*D5</f>
        <v>15500</v>
      </c>
      <c r="F5" s="18">
        <f aca="true" t="shared" si="1" ref="F5:F23">H5+J5</f>
        <v>820.26</v>
      </c>
      <c r="G5" s="18">
        <v>1116</v>
      </c>
      <c r="H5" s="18">
        <v>820.26</v>
      </c>
      <c r="I5" s="18">
        <v>0</v>
      </c>
      <c r="J5" s="18">
        <v>0</v>
      </c>
      <c r="K5" s="30"/>
      <c r="L5" s="30">
        <f aca="true" t="shared" si="2" ref="L5:L23">E5-F5</f>
        <v>14679.74</v>
      </c>
      <c r="M5" s="17"/>
      <c r="N5" s="36"/>
    </row>
    <row r="6" spans="1:14" ht="15.75" customHeight="1">
      <c r="A6" s="15">
        <v>3</v>
      </c>
      <c r="B6" s="15" t="s">
        <v>299</v>
      </c>
      <c r="C6" s="15">
        <v>27</v>
      </c>
      <c r="D6" s="17">
        <v>500</v>
      </c>
      <c r="E6" s="18">
        <f t="shared" si="0"/>
        <v>13500</v>
      </c>
      <c r="F6" s="18">
        <f t="shared" si="1"/>
        <v>714.42</v>
      </c>
      <c r="G6" s="18">
        <v>972</v>
      </c>
      <c r="H6" s="18">
        <v>714.42</v>
      </c>
      <c r="I6" s="18">
        <v>0</v>
      </c>
      <c r="J6" s="18">
        <v>0</v>
      </c>
      <c r="K6" s="30"/>
      <c r="L6" s="30">
        <f t="shared" si="2"/>
        <v>12785.58</v>
      </c>
      <c r="M6" s="17"/>
      <c r="N6" s="36"/>
    </row>
    <row r="7" spans="1:14" ht="15.75" customHeight="1">
      <c r="A7" s="15">
        <v>4</v>
      </c>
      <c r="B7" s="15" t="s">
        <v>300</v>
      </c>
      <c r="C7" s="16">
        <v>29</v>
      </c>
      <c r="D7" s="17">
        <v>640</v>
      </c>
      <c r="E7" s="18">
        <f t="shared" si="0"/>
        <v>18560</v>
      </c>
      <c r="F7" s="18">
        <f t="shared" si="1"/>
        <v>4901.26</v>
      </c>
      <c r="G7" s="18">
        <v>4270</v>
      </c>
      <c r="H7" s="18">
        <v>3323.95</v>
      </c>
      <c r="I7" s="18">
        <v>2146</v>
      </c>
      <c r="J7" s="18">
        <v>1577.31</v>
      </c>
      <c r="K7" s="30"/>
      <c r="L7" s="30">
        <f t="shared" si="2"/>
        <v>13658.74</v>
      </c>
      <c r="M7" s="17"/>
      <c r="N7" s="36"/>
    </row>
    <row r="8" spans="1:14" ht="15.75" customHeight="1">
      <c r="A8" s="15">
        <v>5</v>
      </c>
      <c r="B8" s="15" t="s">
        <v>301</v>
      </c>
      <c r="C8" s="16">
        <v>31</v>
      </c>
      <c r="D8" s="17">
        <v>640</v>
      </c>
      <c r="E8" s="18">
        <f t="shared" si="0"/>
        <v>19840</v>
      </c>
      <c r="F8" s="18">
        <f t="shared" si="1"/>
        <v>5366.1775</v>
      </c>
      <c r="G8" s="18">
        <v>4727.5</v>
      </c>
      <c r="H8" s="18">
        <v>3680.0874999999996</v>
      </c>
      <c r="I8" s="18">
        <v>2294</v>
      </c>
      <c r="J8" s="18">
        <v>1686.09</v>
      </c>
      <c r="K8" s="30"/>
      <c r="L8" s="30">
        <f t="shared" si="2"/>
        <v>14473.8225</v>
      </c>
      <c r="M8" s="17"/>
      <c r="N8" s="36"/>
    </row>
    <row r="9" spans="1:14" ht="15.75" customHeight="1">
      <c r="A9" s="15">
        <v>6</v>
      </c>
      <c r="B9" s="15" t="s">
        <v>302</v>
      </c>
      <c r="C9" s="16">
        <v>30</v>
      </c>
      <c r="D9" s="17">
        <v>640</v>
      </c>
      <c r="E9" s="18">
        <f t="shared" si="0"/>
        <v>19200</v>
      </c>
      <c r="F9" s="18">
        <f t="shared" si="1"/>
        <v>5193.075</v>
      </c>
      <c r="G9" s="18">
        <v>4575</v>
      </c>
      <c r="H9" s="18">
        <v>3561.375</v>
      </c>
      <c r="I9" s="18">
        <v>2220</v>
      </c>
      <c r="J9" s="18">
        <v>1631.7</v>
      </c>
      <c r="K9" s="30"/>
      <c r="L9" s="30">
        <f t="shared" si="2"/>
        <v>14006.925</v>
      </c>
      <c r="M9" s="17"/>
      <c r="N9" s="36"/>
    </row>
    <row r="10" spans="1:14" ht="15.75" customHeight="1">
      <c r="A10" s="15">
        <v>7</v>
      </c>
      <c r="B10" s="15" t="s">
        <v>303</v>
      </c>
      <c r="C10" s="16">
        <v>29</v>
      </c>
      <c r="D10" s="17">
        <v>640</v>
      </c>
      <c r="E10" s="18">
        <f t="shared" si="0"/>
        <v>18560</v>
      </c>
      <c r="F10" s="18">
        <f t="shared" si="1"/>
        <v>13906.004</v>
      </c>
      <c r="G10" s="18">
        <v>9384.9</v>
      </c>
      <c r="H10" s="18">
        <v>7097.711499999999</v>
      </c>
      <c r="I10" s="18">
        <v>9022.5</v>
      </c>
      <c r="J10" s="18">
        <v>6808.2925000000005</v>
      </c>
      <c r="K10" s="30"/>
      <c r="L10" s="30">
        <f t="shared" si="2"/>
        <v>4653.995999999999</v>
      </c>
      <c r="M10" s="17"/>
      <c r="N10" s="36"/>
    </row>
    <row r="11" spans="1:14" ht="15.75" customHeight="1">
      <c r="A11" s="15">
        <v>8</v>
      </c>
      <c r="B11" s="15" t="s">
        <v>304</v>
      </c>
      <c r="C11" s="16">
        <v>28</v>
      </c>
      <c r="D11" s="17">
        <v>640</v>
      </c>
      <c r="E11" s="18">
        <f t="shared" si="0"/>
        <v>17920</v>
      </c>
      <c r="F11" s="18">
        <f t="shared" si="1"/>
        <v>13448.270499999999</v>
      </c>
      <c r="G11" s="18">
        <v>8896.3</v>
      </c>
      <c r="H11" s="18">
        <v>6731.7005</v>
      </c>
      <c r="I11" s="18">
        <v>8906</v>
      </c>
      <c r="J11" s="18">
        <v>6716.57</v>
      </c>
      <c r="K11" s="30"/>
      <c r="L11" s="30">
        <f t="shared" si="2"/>
        <v>4471.729500000001</v>
      </c>
      <c r="M11" s="17"/>
      <c r="N11" s="36"/>
    </row>
    <row r="12" spans="1:14" ht="15.75" customHeight="1">
      <c r="A12" s="15">
        <v>9</v>
      </c>
      <c r="B12" s="15" t="s">
        <v>305</v>
      </c>
      <c r="C12" s="16">
        <v>28</v>
      </c>
      <c r="D12" s="17">
        <v>640</v>
      </c>
      <c r="E12" s="18">
        <f t="shared" si="0"/>
        <v>17920</v>
      </c>
      <c r="F12" s="18">
        <f t="shared" si="1"/>
        <v>13714.0275</v>
      </c>
      <c r="G12" s="18">
        <v>9262.5</v>
      </c>
      <c r="H12" s="18">
        <v>7007.7474999999995</v>
      </c>
      <c r="I12" s="18">
        <v>8892</v>
      </c>
      <c r="J12" s="18">
        <v>6706.28</v>
      </c>
      <c r="K12" s="30"/>
      <c r="L12" s="30">
        <f t="shared" si="2"/>
        <v>4205.9725</v>
      </c>
      <c r="M12" s="17"/>
      <c r="N12" s="36"/>
    </row>
    <row r="13" spans="1:14" ht="15.75" customHeight="1">
      <c r="A13" s="15">
        <v>10</v>
      </c>
      <c r="B13" s="15" t="s">
        <v>306</v>
      </c>
      <c r="C13" s="51">
        <v>29</v>
      </c>
      <c r="D13" s="17">
        <v>800</v>
      </c>
      <c r="E13" s="18">
        <f t="shared" si="0"/>
        <v>23200</v>
      </c>
      <c r="F13" s="18">
        <f t="shared" si="1"/>
        <v>16207.868000000002</v>
      </c>
      <c r="G13" s="18">
        <v>13047.100000000002</v>
      </c>
      <c r="H13" s="18">
        <v>9638.802500000002</v>
      </c>
      <c r="I13" s="18">
        <v>8749.3</v>
      </c>
      <c r="J13" s="18">
        <v>6569.0655</v>
      </c>
      <c r="K13" s="30"/>
      <c r="L13" s="30">
        <f t="shared" si="2"/>
        <v>6992.131999999998</v>
      </c>
      <c r="M13" s="17"/>
      <c r="N13" s="36"/>
    </row>
    <row r="14" spans="1:14" ht="15.75" customHeight="1">
      <c r="A14" s="15">
        <v>11</v>
      </c>
      <c r="B14" s="15" t="s">
        <v>307</v>
      </c>
      <c r="C14" s="16">
        <v>28</v>
      </c>
      <c r="D14" s="17">
        <v>800</v>
      </c>
      <c r="E14" s="18">
        <f t="shared" si="0"/>
        <v>22400</v>
      </c>
      <c r="F14" s="18">
        <f t="shared" si="1"/>
        <v>15655.375999999997</v>
      </c>
      <c r="G14" s="18">
        <v>12603.600000000002</v>
      </c>
      <c r="H14" s="18">
        <v>9312.829999999998</v>
      </c>
      <c r="I14" s="18">
        <v>8447.599999999999</v>
      </c>
      <c r="J14" s="18">
        <v>6342.545999999999</v>
      </c>
      <c r="K14" s="30"/>
      <c r="L14" s="30">
        <f t="shared" si="2"/>
        <v>6744.624000000003</v>
      </c>
      <c r="M14" s="17"/>
      <c r="N14" s="36"/>
    </row>
    <row r="15" spans="1:14" ht="15.75" customHeight="1">
      <c r="A15" s="15">
        <v>12</v>
      </c>
      <c r="B15" s="15" t="s">
        <v>308</v>
      </c>
      <c r="C15" s="16">
        <v>27</v>
      </c>
      <c r="D15" s="17">
        <v>800</v>
      </c>
      <c r="E15" s="18">
        <f t="shared" si="0"/>
        <v>21600</v>
      </c>
      <c r="F15" s="18">
        <f t="shared" si="1"/>
        <v>15422.456499999997</v>
      </c>
      <c r="G15" s="18">
        <v>12597.200000000003</v>
      </c>
      <c r="H15" s="18">
        <v>9306.429999999998</v>
      </c>
      <c r="I15" s="18">
        <v>8145.9</v>
      </c>
      <c r="J15" s="18">
        <v>6116.026499999999</v>
      </c>
      <c r="K15" s="30"/>
      <c r="L15" s="30">
        <f t="shared" si="2"/>
        <v>6177.543500000003</v>
      </c>
      <c r="M15" s="17"/>
      <c r="N15" s="36"/>
    </row>
    <row r="16" spans="1:14" ht="15.75" customHeight="1">
      <c r="A16" s="15">
        <v>13</v>
      </c>
      <c r="B16" s="15" t="s">
        <v>309</v>
      </c>
      <c r="C16" s="16">
        <v>46</v>
      </c>
      <c r="D16" s="17">
        <v>500</v>
      </c>
      <c r="E16" s="18">
        <f t="shared" si="0"/>
        <v>23000</v>
      </c>
      <c r="F16" s="18">
        <f t="shared" si="1"/>
        <v>1217.16</v>
      </c>
      <c r="G16" s="18">
        <v>1656</v>
      </c>
      <c r="H16" s="18">
        <v>1217.16</v>
      </c>
      <c r="I16" s="18">
        <v>0</v>
      </c>
      <c r="J16" s="18">
        <v>0</v>
      </c>
      <c r="K16" s="30"/>
      <c r="L16" s="30">
        <f t="shared" si="2"/>
        <v>21782.84</v>
      </c>
      <c r="M16" s="17"/>
      <c r="N16" s="36"/>
    </row>
    <row r="17" spans="1:14" ht="15.75" customHeight="1">
      <c r="A17" s="15">
        <v>14</v>
      </c>
      <c r="B17" s="15" t="s">
        <v>310</v>
      </c>
      <c r="C17" s="16">
        <v>46</v>
      </c>
      <c r="D17" s="17">
        <v>640</v>
      </c>
      <c r="E17" s="18">
        <f t="shared" si="0"/>
        <v>29440</v>
      </c>
      <c r="F17" s="18">
        <f t="shared" si="1"/>
        <v>3154.933</v>
      </c>
      <c r="G17" s="18">
        <v>3877.8</v>
      </c>
      <c r="H17" s="18">
        <v>3154.933</v>
      </c>
      <c r="I17" s="18">
        <v>0</v>
      </c>
      <c r="J17" s="18">
        <v>0</v>
      </c>
      <c r="K17" s="30"/>
      <c r="L17" s="30">
        <f t="shared" si="2"/>
        <v>26285.067</v>
      </c>
      <c r="M17" s="17"/>
      <c r="N17" s="36"/>
    </row>
    <row r="18" spans="1:14" ht="15.75" customHeight="1">
      <c r="A18" s="15">
        <v>15</v>
      </c>
      <c r="B18" s="15" t="s">
        <v>311</v>
      </c>
      <c r="C18" s="16">
        <v>45</v>
      </c>
      <c r="D18" s="17">
        <v>640</v>
      </c>
      <c r="E18" s="18">
        <f t="shared" si="0"/>
        <v>28800</v>
      </c>
      <c r="F18" s="18">
        <f t="shared" si="1"/>
        <v>19208.563499999997</v>
      </c>
      <c r="G18" s="18">
        <v>11454.1</v>
      </c>
      <c r="H18" s="18">
        <v>8728.813499999998</v>
      </c>
      <c r="I18" s="18">
        <v>13885</v>
      </c>
      <c r="J18" s="18">
        <v>10479.75</v>
      </c>
      <c r="K18" s="30"/>
      <c r="L18" s="30">
        <f t="shared" si="2"/>
        <v>9591.436500000003</v>
      </c>
      <c r="M18" s="17"/>
      <c r="N18" s="36"/>
    </row>
    <row r="19" spans="1:14" ht="15.75" customHeight="1">
      <c r="A19" s="15">
        <v>16</v>
      </c>
      <c r="B19" s="15" t="s">
        <v>312</v>
      </c>
      <c r="C19" s="16">
        <v>50</v>
      </c>
      <c r="D19" s="17">
        <v>800</v>
      </c>
      <c r="E19" s="18">
        <f t="shared" si="0"/>
        <v>40000</v>
      </c>
      <c r="F19" s="18">
        <f t="shared" si="1"/>
        <v>27944.6</v>
      </c>
      <c r="G19" s="18">
        <v>22495</v>
      </c>
      <c r="H19" s="18">
        <v>16618.625</v>
      </c>
      <c r="I19" s="53">
        <v>15085</v>
      </c>
      <c r="J19" s="53">
        <v>11325.974999999999</v>
      </c>
      <c r="K19" s="30"/>
      <c r="L19" s="30">
        <f t="shared" si="2"/>
        <v>12055.400000000001</v>
      </c>
      <c r="M19" s="17"/>
      <c r="N19" s="36"/>
    </row>
    <row r="20" spans="1:14" ht="15.75" customHeight="1">
      <c r="A20" s="15">
        <v>17</v>
      </c>
      <c r="B20" s="15" t="s">
        <v>313</v>
      </c>
      <c r="C20" s="16">
        <v>47</v>
      </c>
      <c r="D20" s="17">
        <v>500</v>
      </c>
      <c r="E20" s="18">
        <f t="shared" si="0"/>
        <v>23500</v>
      </c>
      <c r="F20" s="18">
        <f t="shared" si="1"/>
        <v>1243.62</v>
      </c>
      <c r="G20" s="18">
        <v>1692</v>
      </c>
      <c r="H20" s="18">
        <v>1243.62</v>
      </c>
      <c r="I20" s="53">
        <v>0</v>
      </c>
      <c r="J20" s="53">
        <v>0</v>
      </c>
      <c r="K20" s="30"/>
      <c r="L20" s="30">
        <f t="shared" si="2"/>
        <v>22256.38</v>
      </c>
      <c r="M20" s="17"/>
      <c r="N20" s="36"/>
    </row>
    <row r="21" spans="1:14" ht="15.75" customHeight="1">
      <c r="A21" s="15">
        <v>18</v>
      </c>
      <c r="B21" s="15" t="s">
        <v>314</v>
      </c>
      <c r="C21" s="16">
        <v>46</v>
      </c>
      <c r="D21" s="17">
        <v>640</v>
      </c>
      <c r="E21" s="18">
        <f t="shared" si="0"/>
        <v>29440</v>
      </c>
      <c r="F21" s="18">
        <f t="shared" si="1"/>
        <v>7945.810000000001</v>
      </c>
      <c r="G21" s="18">
        <v>8142</v>
      </c>
      <c r="H21" s="18">
        <v>6289.120000000001</v>
      </c>
      <c r="I21" s="18">
        <v>2254</v>
      </c>
      <c r="J21" s="18">
        <v>1656.69</v>
      </c>
      <c r="K21" s="30"/>
      <c r="L21" s="30">
        <f t="shared" si="2"/>
        <v>21494.19</v>
      </c>
      <c r="M21" s="17"/>
      <c r="N21" s="36"/>
    </row>
    <row r="22" spans="1:14" ht="15.75" customHeight="1">
      <c r="A22" s="15">
        <v>19</v>
      </c>
      <c r="B22" s="15" t="s">
        <v>315</v>
      </c>
      <c r="C22" s="16">
        <v>46</v>
      </c>
      <c r="D22" s="17">
        <v>640</v>
      </c>
      <c r="E22" s="18">
        <f>C22*D22</f>
        <v>29440</v>
      </c>
      <c r="F22" s="18">
        <f t="shared" si="1"/>
        <v>19137.7585</v>
      </c>
      <c r="G22" s="18">
        <v>13028.1</v>
      </c>
      <c r="H22" s="18">
        <v>9892.593499999999</v>
      </c>
      <c r="I22" s="18">
        <v>12197</v>
      </c>
      <c r="J22" s="18">
        <v>9245.165</v>
      </c>
      <c r="K22" s="30"/>
      <c r="L22" s="30">
        <f t="shared" si="2"/>
        <v>10302.2415</v>
      </c>
      <c r="M22" s="17"/>
      <c r="N22" s="36"/>
    </row>
    <row r="23" spans="1:14" ht="15.75" customHeight="1">
      <c r="A23" s="15">
        <v>20</v>
      </c>
      <c r="B23" s="19" t="s">
        <v>316</v>
      </c>
      <c r="C23" s="16">
        <v>49</v>
      </c>
      <c r="D23" s="17">
        <v>800</v>
      </c>
      <c r="E23" s="18">
        <f>C23*D23</f>
        <v>39200</v>
      </c>
      <c r="F23" s="18">
        <f t="shared" si="1"/>
        <v>27718.0805</v>
      </c>
      <c r="G23" s="18">
        <v>22495</v>
      </c>
      <c r="H23" s="18">
        <v>16618.625</v>
      </c>
      <c r="I23" s="18">
        <v>14783.3</v>
      </c>
      <c r="J23" s="18">
        <v>11099.4555</v>
      </c>
      <c r="K23" s="30"/>
      <c r="L23" s="30">
        <f t="shared" si="2"/>
        <v>11481.9195</v>
      </c>
      <c r="M23" s="17"/>
      <c r="N23" s="36"/>
    </row>
    <row r="24" spans="1:13" s="38" customFormat="1" ht="15.75" customHeight="1">
      <c r="A24" s="148" t="s">
        <v>295</v>
      </c>
      <c r="B24" s="149"/>
      <c r="C24" s="16">
        <f>SUM(C4:C23)</f>
        <v>721</v>
      </c>
      <c r="D24" s="16"/>
      <c r="E24" s="16">
        <f aca="true" t="shared" si="3" ref="E24:L24">SUM(E4:E23)</f>
        <v>465520</v>
      </c>
      <c r="F24" s="16">
        <f t="shared" si="3"/>
        <v>213687.06050000002</v>
      </c>
      <c r="G24" s="16">
        <f t="shared" si="3"/>
        <v>167336.1</v>
      </c>
      <c r="H24" s="16">
        <f t="shared" si="3"/>
        <v>125726.1445</v>
      </c>
      <c r="I24" s="16">
        <f t="shared" si="3"/>
        <v>117027.6</v>
      </c>
      <c r="J24" s="16">
        <f t="shared" si="3"/>
        <v>87960.91600000001</v>
      </c>
      <c r="K24" s="16"/>
      <c r="L24" s="16">
        <f t="shared" si="3"/>
        <v>251832.9395</v>
      </c>
      <c r="M24" s="30"/>
    </row>
    <row r="25" spans="1:12" ht="13.5" customHeight="1">
      <c r="A25" s="141" t="s">
        <v>443</v>
      </c>
      <c r="B25" s="141"/>
      <c r="C25" s="141"/>
      <c r="D25" s="141"/>
      <c r="E25" s="141"/>
      <c r="F25" s="141"/>
      <c r="G25" s="141"/>
      <c r="H25" s="141"/>
      <c r="L25" s="54"/>
    </row>
    <row r="26" spans="1:13" ht="13.5" customHeight="1">
      <c r="A26" s="150" t="s">
        <v>448</v>
      </c>
      <c r="B26" s="150"/>
      <c r="C26" s="150"/>
      <c r="D26" s="150"/>
      <c r="E26" s="150"/>
      <c r="F26" s="150"/>
      <c r="G26" s="150"/>
      <c r="H26" s="150"/>
      <c r="I26" s="156" t="s">
        <v>2</v>
      </c>
      <c r="J26" s="156"/>
      <c r="K26" s="143"/>
      <c r="L26" s="143"/>
      <c r="M26" s="143"/>
    </row>
    <row r="27" spans="1:10" ht="13.5" customHeight="1">
      <c r="A27" s="37" t="s">
        <v>70</v>
      </c>
      <c r="J27" s="36" t="s">
        <v>317</v>
      </c>
    </row>
  </sheetData>
  <sheetProtection/>
  <mergeCells count="6">
    <mergeCell ref="A1:M1"/>
    <mergeCell ref="A2:M2"/>
    <mergeCell ref="A24:B24"/>
    <mergeCell ref="A25:H25"/>
    <mergeCell ref="A26:H26"/>
    <mergeCell ref="I26:M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21" sqref="L21"/>
    </sheetView>
  </sheetViews>
  <sheetFormatPr defaultColWidth="9.00390625" defaultRowHeight="19.5" customHeight="1"/>
  <cols>
    <col min="1" max="1" width="4.00390625" style="37" customWidth="1"/>
    <col min="2" max="2" width="10.50390625" style="37" customWidth="1"/>
    <col min="3" max="3" width="6.125" style="37" customWidth="1"/>
    <col min="4" max="4" width="5.25390625" style="37" customWidth="1"/>
    <col min="5" max="5" width="8.25390625" style="36" customWidth="1"/>
    <col min="6" max="6" width="9.50390625" style="37" customWidth="1"/>
    <col min="7" max="10" width="10.625" style="36" customWidth="1"/>
    <col min="11" max="11" width="7.50390625" style="38" customWidth="1"/>
    <col min="12" max="12" width="8.875" style="38" customWidth="1"/>
    <col min="13" max="13" width="12.375" style="37" customWidth="1"/>
    <col min="14" max="16384" width="9.00390625" style="37" customWidth="1"/>
  </cols>
  <sheetData>
    <row r="1" spans="1:13" ht="27.7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7.25" customHeight="1">
      <c r="A2" s="153" t="s">
        <v>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44" customFormat="1" ht="22.5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14" t="s">
        <v>43</v>
      </c>
      <c r="K3" s="29" t="s">
        <v>10</v>
      </c>
      <c r="L3" s="29" t="s">
        <v>12</v>
      </c>
      <c r="M3" s="13" t="s">
        <v>44</v>
      </c>
    </row>
    <row r="4" spans="1:13" ht="19.5" customHeight="1">
      <c r="A4" s="15">
        <v>1</v>
      </c>
      <c r="B4" s="15" t="s">
        <v>318</v>
      </c>
      <c r="C4" s="16">
        <v>43</v>
      </c>
      <c r="D4" s="17">
        <v>500</v>
      </c>
      <c r="E4" s="18">
        <f>C4*D4</f>
        <v>21500</v>
      </c>
      <c r="F4" s="18">
        <f>H4+J4</f>
        <v>2465.19</v>
      </c>
      <c r="G4" s="18">
        <v>3354</v>
      </c>
      <c r="H4" s="18">
        <v>2465.19</v>
      </c>
      <c r="I4" s="18">
        <v>0</v>
      </c>
      <c r="J4" s="18">
        <v>0</v>
      </c>
      <c r="K4" s="30"/>
      <c r="L4" s="30">
        <f>E4-F4</f>
        <v>19034.81</v>
      </c>
      <c r="M4" s="17"/>
    </row>
    <row r="5" spans="1:13" ht="19.5" customHeight="1">
      <c r="A5" s="15">
        <v>2</v>
      </c>
      <c r="B5" s="15" t="s">
        <v>319</v>
      </c>
      <c r="C5" s="16">
        <v>43</v>
      </c>
      <c r="D5" s="17">
        <v>640</v>
      </c>
      <c r="E5" s="18">
        <f aca="true" t="shared" si="0" ref="E5:E17">C5*D5</f>
        <v>27520</v>
      </c>
      <c r="F5" s="18">
        <f aca="true" t="shared" si="1" ref="F5:F17">H5+J5</f>
        <v>15571.414999999999</v>
      </c>
      <c r="G5" s="18">
        <v>11286</v>
      </c>
      <c r="H5" s="18">
        <v>8586.71</v>
      </c>
      <c r="I5" s="18">
        <v>9503</v>
      </c>
      <c r="J5" s="18">
        <v>6984.705</v>
      </c>
      <c r="K5" s="30"/>
      <c r="L5" s="30">
        <f aca="true" t="shared" si="2" ref="L5:L17">E5-F5</f>
        <v>11948.585000000001</v>
      </c>
      <c r="M5" s="17"/>
    </row>
    <row r="6" spans="1:13" ht="19.5" customHeight="1">
      <c r="A6" s="15">
        <v>3</v>
      </c>
      <c r="B6" s="15" t="s">
        <v>320</v>
      </c>
      <c r="C6" s="16">
        <v>36</v>
      </c>
      <c r="D6" s="17">
        <v>640</v>
      </c>
      <c r="E6" s="18">
        <f t="shared" si="0"/>
        <v>23040</v>
      </c>
      <c r="F6" s="18">
        <f t="shared" si="1"/>
        <v>21549.2635</v>
      </c>
      <c r="G6" s="18">
        <v>13440.5</v>
      </c>
      <c r="H6" s="18">
        <v>10119.9175</v>
      </c>
      <c r="I6" s="18">
        <v>15251.599999999999</v>
      </c>
      <c r="J6" s="18">
        <v>11429.346</v>
      </c>
      <c r="K6" s="30"/>
      <c r="L6" s="30">
        <f t="shared" si="2"/>
        <v>1490.736499999999</v>
      </c>
      <c r="M6" s="17"/>
    </row>
    <row r="7" spans="1:13" ht="19.5" customHeight="1">
      <c r="A7" s="15">
        <v>4</v>
      </c>
      <c r="B7" s="15" t="s">
        <v>321</v>
      </c>
      <c r="C7" s="16">
        <v>50</v>
      </c>
      <c r="D7" s="17">
        <v>800</v>
      </c>
      <c r="E7" s="18">
        <f t="shared" si="0"/>
        <v>40000</v>
      </c>
      <c r="F7" s="18">
        <f t="shared" si="1"/>
        <v>32942.6</v>
      </c>
      <c r="G7" s="18">
        <v>25370</v>
      </c>
      <c r="H7" s="18">
        <v>18731.75</v>
      </c>
      <c r="I7" s="18">
        <v>19010</v>
      </c>
      <c r="J7" s="18">
        <v>14210.849999999999</v>
      </c>
      <c r="K7" s="30"/>
      <c r="L7" s="30">
        <f t="shared" si="2"/>
        <v>7057.4000000000015</v>
      </c>
      <c r="M7" s="17"/>
    </row>
    <row r="8" spans="1:13" ht="19.5" customHeight="1">
      <c r="A8" s="15">
        <v>5</v>
      </c>
      <c r="B8" s="15" t="s">
        <v>322</v>
      </c>
      <c r="C8" s="16">
        <v>44</v>
      </c>
      <c r="D8" s="17">
        <v>500</v>
      </c>
      <c r="E8" s="18">
        <f t="shared" si="0"/>
        <v>22000</v>
      </c>
      <c r="F8" s="18">
        <f t="shared" si="1"/>
        <v>1164.24</v>
      </c>
      <c r="G8" s="18">
        <v>1584</v>
      </c>
      <c r="H8" s="18">
        <v>1164.24</v>
      </c>
      <c r="I8" s="18">
        <v>0</v>
      </c>
      <c r="J8" s="18">
        <v>0</v>
      </c>
      <c r="K8" s="30"/>
      <c r="L8" s="30">
        <f t="shared" si="2"/>
        <v>20835.76</v>
      </c>
      <c r="M8" s="17"/>
    </row>
    <row r="9" spans="1:13" ht="19.5" customHeight="1">
      <c r="A9" s="15">
        <v>6</v>
      </c>
      <c r="B9" s="15" t="s">
        <v>323</v>
      </c>
      <c r="C9" s="16">
        <v>39</v>
      </c>
      <c r="D9" s="17">
        <v>640</v>
      </c>
      <c r="E9" s="18">
        <f t="shared" si="0"/>
        <v>24960</v>
      </c>
      <c r="F9" s="18">
        <f t="shared" si="1"/>
        <v>6881.092500000001</v>
      </c>
      <c r="G9" s="18">
        <v>7039.5</v>
      </c>
      <c r="H9" s="18">
        <v>5432.4075</v>
      </c>
      <c r="I9" s="18">
        <v>1971</v>
      </c>
      <c r="J9" s="18">
        <v>1448.6850000000002</v>
      </c>
      <c r="K9" s="30"/>
      <c r="L9" s="30">
        <f t="shared" si="2"/>
        <v>18078.9075</v>
      </c>
      <c r="M9" s="17"/>
    </row>
    <row r="10" spans="1:13" ht="19.5" customHeight="1">
      <c r="A10" s="15">
        <v>7</v>
      </c>
      <c r="B10" s="15" t="s">
        <v>324</v>
      </c>
      <c r="C10" s="16">
        <v>21</v>
      </c>
      <c r="D10" s="17">
        <v>640</v>
      </c>
      <c r="E10" s="18">
        <f t="shared" si="0"/>
        <v>13440</v>
      </c>
      <c r="F10" s="18">
        <f t="shared" si="1"/>
        <v>10515.9935</v>
      </c>
      <c r="G10" s="18">
        <v>6382.8</v>
      </c>
      <c r="H10" s="18">
        <v>4842.938</v>
      </c>
      <c r="I10" s="18">
        <v>7544.3</v>
      </c>
      <c r="J10" s="18">
        <v>5673.0555</v>
      </c>
      <c r="K10" s="30"/>
      <c r="L10" s="30">
        <f t="shared" si="2"/>
        <v>2924.0064999999995</v>
      </c>
      <c r="M10" s="17"/>
    </row>
    <row r="11" spans="1:13" ht="19.5" customHeight="1">
      <c r="A11" s="15">
        <v>8</v>
      </c>
      <c r="B11" s="15" t="s">
        <v>325</v>
      </c>
      <c r="C11" s="16">
        <v>22</v>
      </c>
      <c r="D11" s="17">
        <v>640</v>
      </c>
      <c r="E11" s="18">
        <f t="shared" si="0"/>
        <v>14080</v>
      </c>
      <c r="F11" s="18">
        <f t="shared" si="1"/>
        <v>10780.735</v>
      </c>
      <c r="G11" s="18">
        <v>6303.4</v>
      </c>
      <c r="H11" s="18">
        <v>4784.579000000001</v>
      </c>
      <c r="I11" s="18">
        <v>7975.6</v>
      </c>
      <c r="J11" s="18">
        <v>5996.156</v>
      </c>
      <c r="K11" s="30"/>
      <c r="L11" s="30">
        <f t="shared" si="2"/>
        <v>3299.2649999999994</v>
      </c>
      <c r="M11" s="17"/>
    </row>
    <row r="12" spans="1:13" ht="19.5" customHeight="1">
      <c r="A12" s="15">
        <v>9</v>
      </c>
      <c r="B12" s="15" t="s">
        <v>326</v>
      </c>
      <c r="C12" s="16">
        <v>49</v>
      </c>
      <c r="D12" s="17">
        <v>800</v>
      </c>
      <c r="E12" s="18">
        <f t="shared" si="0"/>
        <v>39200</v>
      </c>
      <c r="F12" s="18">
        <f t="shared" si="1"/>
        <v>35435.9645</v>
      </c>
      <c r="G12" s="18">
        <v>27273.500000000004</v>
      </c>
      <c r="H12" s="18">
        <v>20135.9105</v>
      </c>
      <c r="I12" s="18">
        <v>20281.100000000006</v>
      </c>
      <c r="J12" s="18">
        <v>15300.054</v>
      </c>
      <c r="K12" s="30"/>
      <c r="L12" s="30">
        <f t="shared" si="2"/>
        <v>3764.035499999998</v>
      </c>
      <c r="M12" s="17"/>
    </row>
    <row r="13" spans="1:13" ht="19.5" customHeight="1">
      <c r="A13" s="15">
        <v>10</v>
      </c>
      <c r="B13" s="15" t="s">
        <v>327</v>
      </c>
      <c r="C13" s="16">
        <v>45</v>
      </c>
      <c r="D13" s="17">
        <v>500</v>
      </c>
      <c r="E13" s="18">
        <f t="shared" si="0"/>
        <v>22500</v>
      </c>
      <c r="F13" s="18">
        <f t="shared" si="1"/>
        <v>4365.9</v>
      </c>
      <c r="G13" s="18">
        <v>5940</v>
      </c>
      <c r="H13" s="18">
        <v>4365.9</v>
      </c>
      <c r="I13" s="18">
        <v>0</v>
      </c>
      <c r="J13" s="18">
        <v>0</v>
      </c>
      <c r="K13" s="30"/>
      <c r="L13" s="30">
        <f t="shared" si="2"/>
        <v>18134.1</v>
      </c>
      <c r="M13" s="17"/>
    </row>
    <row r="14" spans="1:13" ht="19.5" customHeight="1">
      <c r="A14" s="15">
        <v>11</v>
      </c>
      <c r="B14" s="15" t="s">
        <v>328</v>
      </c>
      <c r="C14" s="16">
        <v>45</v>
      </c>
      <c r="D14" s="17">
        <v>640</v>
      </c>
      <c r="E14" s="18">
        <f t="shared" si="0"/>
        <v>28800</v>
      </c>
      <c r="F14" s="18">
        <f t="shared" si="1"/>
        <v>13915.8375</v>
      </c>
      <c r="G14" s="18">
        <v>11452.5</v>
      </c>
      <c r="H14" s="18">
        <v>8715.7125</v>
      </c>
      <c r="I14" s="18">
        <v>7075</v>
      </c>
      <c r="J14" s="18">
        <v>5200.125</v>
      </c>
      <c r="K14" s="30"/>
      <c r="L14" s="30">
        <f t="shared" si="2"/>
        <v>14884.1625</v>
      </c>
      <c r="M14" s="17"/>
    </row>
    <row r="15" spans="1:13" ht="19.5" customHeight="1">
      <c r="A15" s="15">
        <v>12</v>
      </c>
      <c r="B15" s="19" t="s">
        <v>329</v>
      </c>
      <c r="C15" s="16">
        <v>21</v>
      </c>
      <c r="D15" s="17">
        <v>640</v>
      </c>
      <c r="E15" s="18">
        <f t="shared" si="0"/>
        <v>13440</v>
      </c>
      <c r="F15" s="18">
        <f t="shared" si="1"/>
        <v>11228.208499999999</v>
      </c>
      <c r="G15" s="18">
        <v>6887.3</v>
      </c>
      <c r="H15" s="18">
        <v>5213.745499999999</v>
      </c>
      <c r="I15" s="18">
        <v>8008.8</v>
      </c>
      <c r="J15" s="18">
        <v>6014.463</v>
      </c>
      <c r="K15" s="30"/>
      <c r="L15" s="30">
        <f t="shared" si="2"/>
        <v>2211.791500000001</v>
      </c>
      <c r="M15" s="17"/>
    </row>
    <row r="16" spans="1:13" ht="19.5" customHeight="1">
      <c r="A16" s="15">
        <v>13</v>
      </c>
      <c r="B16" s="19" t="s">
        <v>330</v>
      </c>
      <c r="C16" s="16">
        <v>23</v>
      </c>
      <c r="D16" s="17">
        <v>640</v>
      </c>
      <c r="E16" s="18">
        <f t="shared" si="0"/>
        <v>14720</v>
      </c>
      <c r="F16" s="18">
        <f t="shared" si="1"/>
        <v>12314.214500000002</v>
      </c>
      <c r="G16" s="18">
        <v>7318.299999999999</v>
      </c>
      <c r="H16" s="18">
        <v>5537.4205</v>
      </c>
      <c r="I16" s="18">
        <v>9029.4</v>
      </c>
      <c r="J16" s="18">
        <v>6776.794000000001</v>
      </c>
      <c r="K16" s="30"/>
      <c r="L16" s="30">
        <f t="shared" si="2"/>
        <v>2405.785499999998</v>
      </c>
      <c r="M16" s="17"/>
    </row>
    <row r="17" spans="1:13" ht="19.5" customHeight="1">
      <c r="A17" s="15">
        <v>14</v>
      </c>
      <c r="B17" s="19" t="s">
        <v>331</v>
      </c>
      <c r="C17" s="16">
        <v>45</v>
      </c>
      <c r="D17" s="17">
        <v>800</v>
      </c>
      <c r="E17" s="18">
        <f t="shared" si="0"/>
        <v>36000</v>
      </c>
      <c r="F17" s="18">
        <f t="shared" si="1"/>
        <v>33709.0165</v>
      </c>
      <c r="G17" s="18">
        <v>28033.499999999993</v>
      </c>
      <c r="H17" s="18">
        <v>20687.726499999997</v>
      </c>
      <c r="I17" s="18">
        <v>17424</v>
      </c>
      <c r="J17" s="18">
        <v>13021.29</v>
      </c>
      <c r="K17" s="30"/>
      <c r="L17" s="30">
        <f t="shared" si="2"/>
        <v>2290.983500000002</v>
      </c>
      <c r="M17" s="17"/>
    </row>
    <row r="18" spans="1:13" s="38" customFormat="1" ht="19.5" customHeight="1">
      <c r="A18" s="148" t="s">
        <v>30</v>
      </c>
      <c r="B18" s="149"/>
      <c r="C18" s="16">
        <f>SUM(C4:C17)</f>
        <v>526</v>
      </c>
      <c r="D18" s="16"/>
      <c r="E18" s="16">
        <f aca="true" t="shared" si="3" ref="E18:L18">SUM(E4:E17)</f>
        <v>341200</v>
      </c>
      <c r="F18" s="16">
        <f t="shared" si="3"/>
        <v>212839.671</v>
      </c>
      <c r="G18" s="16">
        <f t="shared" si="3"/>
        <v>161665.3</v>
      </c>
      <c r="H18" s="16">
        <f t="shared" si="3"/>
        <v>120784.14749999999</v>
      </c>
      <c r="I18" s="16">
        <f t="shared" si="3"/>
        <v>123073.8</v>
      </c>
      <c r="J18" s="16">
        <f t="shared" si="3"/>
        <v>92055.52350000001</v>
      </c>
      <c r="K18" s="16"/>
      <c r="L18" s="16">
        <f t="shared" si="3"/>
        <v>128360.32900000001</v>
      </c>
      <c r="M18" s="30"/>
    </row>
    <row r="20" spans="1:6" ht="19.5" customHeight="1">
      <c r="A20" s="35" t="s">
        <v>443</v>
      </c>
      <c r="B20" s="35"/>
      <c r="C20" s="35"/>
      <c r="D20" s="35"/>
      <c r="E20" s="35"/>
      <c r="F20" s="35"/>
    </row>
    <row r="21" spans="1:10" ht="15.75" customHeight="1">
      <c r="A21" s="150" t="s">
        <v>448</v>
      </c>
      <c r="B21" s="150"/>
      <c r="C21" s="150"/>
      <c r="D21" s="150"/>
      <c r="E21" s="150"/>
      <c r="F21" s="150"/>
      <c r="G21" s="150"/>
      <c r="H21" s="150"/>
      <c r="I21" s="150"/>
      <c r="J21" s="27"/>
    </row>
    <row r="22" spans="1:12" ht="17.25" customHeight="1">
      <c r="A22" s="37" t="s">
        <v>70</v>
      </c>
      <c r="I22" s="156" t="s">
        <v>332</v>
      </c>
      <c r="J22" s="156"/>
      <c r="K22" s="156"/>
      <c r="L22" s="157"/>
    </row>
  </sheetData>
  <sheetProtection/>
  <mergeCells count="5">
    <mergeCell ref="A1:M1"/>
    <mergeCell ref="A2:M2"/>
    <mergeCell ref="A18:B18"/>
    <mergeCell ref="A21:I21"/>
    <mergeCell ref="I22:L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20" sqref="O20"/>
    </sheetView>
  </sheetViews>
  <sheetFormatPr defaultColWidth="9.00390625" defaultRowHeight="13.5" customHeight="1"/>
  <cols>
    <col min="1" max="1" width="4.00390625" style="37" customWidth="1"/>
    <col min="2" max="2" width="6.875" style="37" customWidth="1"/>
    <col min="3" max="3" width="4.125" style="37" customWidth="1"/>
    <col min="4" max="4" width="5.25390625" style="37" customWidth="1"/>
    <col min="5" max="5" width="7.75390625" style="36" customWidth="1"/>
    <col min="6" max="6" width="10.625" style="165" customWidth="1"/>
    <col min="7" max="10" width="10.625" style="162" customWidth="1"/>
    <col min="11" max="11" width="10.625" style="38" customWidth="1"/>
    <col min="12" max="12" width="10.375" style="38" customWidth="1"/>
    <col min="13" max="13" width="12.25390625" style="37" customWidth="1"/>
    <col min="14" max="16384" width="9.00390625" style="37" customWidth="1"/>
  </cols>
  <sheetData>
    <row r="1" spans="1:13" ht="40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1" customHeight="1">
      <c r="A2" s="153" t="s">
        <v>24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44" customFormat="1" ht="25.5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47" t="s">
        <v>9</v>
      </c>
      <c r="G3" s="161" t="s">
        <v>40</v>
      </c>
      <c r="H3" s="161" t="s">
        <v>41</v>
      </c>
      <c r="I3" s="161" t="s">
        <v>76</v>
      </c>
      <c r="J3" s="161" t="s">
        <v>43</v>
      </c>
      <c r="K3" s="29" t="s">
        <v>10</v>
      </c>
      <c r="L3" s="29" t="s">
        <v>12</v>
      </c>
      <c r="M3" s="13" t="s">
        <v>44</v>
      </c>
    </row>
    <row r="4" spans="1:13" ht="15.75" customHeight="1">
      <c r="A4" s="15">
        <v>1</v>
      </c>
      <c r="B4" s="15" t="s">
        <v>333</v>
      </c>
      <c r="C4" s="47">
        <v>21</v>
      </c>
      <c r="D4" s="47">
        <v>500</v>
      </c>
      <c r="E4" s="14">
        <f>C4*D4</f>
        <v>10500</v>
      </c>
      <c r="F4" s="47">
        <f>H4+J4</f>
        <v>1049.58</v>
      </c>
      <c r="G4" s="161">
        <v>1428</v>
      </c>
      <c r="H4" s="161">
        <v>1049.58</v>
      </c>
      <c r="I4" s="18">
        <v>0</v>
      </c>
      <c r="J4" s="18">
        <v>0</v>
      </c>
      <c r="K4" s="30"/>
      <c r="L4" s="30">
        <f>E4-F4</f>
        <v>9450.42</v>
      </c>
      <c r="M4" s="17"/>
    </row>
    <row r="5" spans="1:13" ht="15.75" customHeight="1">
      <c r="A5" s="15">
        <v>2</v>
      </c>
      <c r="B5" s="15" t="s">
        <v>334</v>
      </c>
      <c r="C5" s="17">
        <v>25</v>
      </c>
      <c r="D5" s="17">
        <v>640</v>
      </c>
      <c r="E5" s="14">
        <f aca="true" t="shared" si="0" ref="E5:E27">C5*D5</f>
        <v>16000</v>
      </c>
      <c r="F5" s="47">
        <f aca="true" t="shared" si="1" ref="F5:F27">H5+J5</f>
        <v>4709.7625</v>
      </c>
      <c r="G5" s="18">
        <v>4307.5</v>
      </c>
      <c r="H5" s="162">
        <v>3331.6375</v>
      </c>
      <c r="I5" s="50">
        <v>1875</v>
      </c>
      <c r="J5" s="50">
        <v>1378.125</v>
      </c>
      <c r="K5" s="30"/>
      <c r="L5" s="30">
        <f aca="true" t="shared" si="2" ref="L5:L27">E5-F5</f>
        <v>11290.2375</v>
      </c>
      <c r="M5" s="17"/>
    </row>
    <row r="6" spans="1:13" ht="15.75" customHeight="1">
      <c r="A6" s="15">
        <v>3</v>
      </c>
      <c r="B6" s="15" t="s">
        <v>335</v>
      </c>
      <c r="C6" s="17">
        <v>26</v>
      </c>
      <c r="D6" s="17">
        <v>640</v>
      </c>
      <c r="E6" s="14">
        <f t="shared" si="0"/>
        <v>16640</v>
      </c>
      <c r="F6" s="47">
        <f t="shared" si="1"/>
        <v>11131.085</v>
      </c>
      <c r="G6" s="18">
        <v>5772.2</v>
      </c>
      <c r="H6" s="18">
        <v>4421.706999999999</v>
      </c>
      <c r="I6" s="18">
        <v>8912.8</v>
      </c>
      <c r="J6" s="18">
        <v>6709.378</v>
      </c>
      <c r="K6" s="30"/>
      <c r="L6" s="30">
        <f t="shared" si="2"/>
        <v>5508.915000000001</v>
      </c>
      <c r="M6" s="17"/>
    </row>
    <row r="7" spans="1:13" ht="15.75" customHeight="1">
      <c r="A7" s="15">
        <v>4</v>
      </c>
      <c r="B7" s="15" t="s">
        <v>336</v>
      </c>
      <c r="C7" s="17">
        <v>28</v>
      </c>
      <c r="D7" s="17">
        <v>800</v>
      </c>
      <c r="E7" s="14">
        <f t="shared" si="0"/>
        <v>22400</v>
      </c>
      <c r="F7" s="47">
        <f t="shared" si="1"/>
        <v>18890.972</v>
      </c>
      <c r="G7" s="18">
        <v>12379.200000000003</v>
      </c>
      <c r="H7" s="18">
        <v>9147.896</v>
      </c>
      <c r="I7" s="18">
        <v>12950</v>
      </c>
      <c r="J7" s="18">
        <v>9743.076000000001</v>
      </c>
      <c r="K7" s="30"/>
      <c r="L7" s="30">
        <f t="shared" si="2"/>
        <v>3509.0279999999984</v>
      </c>
      <c r="M7" s="17"/>
    </row>
    <row r="8" spans="1:13" ht="15.75" customHeight="1">
      <c r="A8" s="15">
        <v>5</v>
      </c>
      <c r="B8" s="15" t="s">
        <v>337</v>
      </c>
      <c r="C8" s="17">
        <v>30</v>
      </c>
      <c r="D8" s="47">
        <v>500</v>
      </c>
      <c r="E8" s="14">
        <f t="shared" si="0"/>
        <v>15000</v>
      </c>
      <c r="F8" s="47">
        <f t="shared" si="1"/>
        <v>2579.85</v>
      </c>
      <c r="G8" s="18">
        <v>3510</v>
      </c>
      <c r="H8" s="18">
        <v>2579.85</v>
      </c>
      <c r="I8" s="18">
        <v>0</v>
      </c>
      <c r="J8" s="18">
        <v>0</v>
      </c>
      <c r="K8" s="30"/>
      <c r="L8" s="30">
        <f t="shared" si="2"/>
        <v>12420.15</v>
      </c>
      <c r="M8" s="17"/>
    </row>
    <row r="9" spans="1:13" ht="15.75" customHeight="1">
      <c r="A9" s="15">
        <v>6</v>
      </c>
      <c r="B9" s="15" t="s">
        <v>338</v>
      </c>
      <c r="C9" s="17">
        <v>30</v>
      </c>
      <c r="D9" s="47">
        <v>500</v>
      </c>
      <c r="E9" s="14">
        <f t="shared" si="0"/>
        <v>15000</v>
      </c>
      <c r="F9" s="47">
        <f t="shared" si="1"/>
        <v>2579.85</v>
      </c>
      <c r="G9" s="18">
        <v>3510</v>
      </c>
      <c r="H9" s="18">
        <v>2579.85</v>
      </c>
      <c r="I9" s="18">
        <v>0</v>
      </c>
      <c r="J9" s="18">
        <v>0</v>
      </c>
      <c r="K9" s="30"/>
      <c r="L9" s="30">
        <f t="shared" si="2"/>
        <v>12420.15</v>
      </c>
      <c r="M9" s="17"/>
    </row>
    <row r="10" spans="1:13" ht="15.75" customHeight="1">
      <c r="A10" s="15">
        <v>7</v>
      </c>
      <c r="B10" s="15" t="s">
        <v>339</v>
      </c>
      <c r="C10" s="37">
        <v>30</v>
      </c>
      <c r="D10" s="17">
        <v>640</v>
      </c>
      <c r="E10" s="14">
        <f t="shared" si="0"/>
        <v>19200</v>
      </c>
      <c r="F10" s="47">
        <f t="shared" si="1"/>
        <v>6582.225</v>
      </c>
      <c r="G10" s="18">
        <v>5325</v>
      </c>
      <c r="H10" s="18">
        <v>4112.625</v>
      </c>
      <c r="I10" s="18">
        <v>3360</v>
      </c>
      <c r="J10" s="18">
        <v>2469.6</v>
      </c>
      <c r="K10" s="30"/>
      <c r="L10" s="30">
        <f t="shared" si="2"/>
        <v>12617.775</v>
      </c>
      <c r="M10" s="17"/>
    </row>
    <row r="11" spans="1:13" ht="15.75" customHeight="1">
      <c r="A11" s="15">
        <v>8</v>
      </c>
      <c r="B11" s="15" t="s">
        <v>340</v>
      </c>
      <c r="C11" s="17">
        <v>29</v>
      </c>
      <c r="D11" s="17">
        <v>640</v>
      </c>
      <c r="E11" s="14">
        <f t="shared" si="0"/>
        <v>18560</v>
      </c>
      <c r="F11" s="47">
        <f t="shared" si="1"/>
        <v>6362.8175</v>
      </c>
      <c r="G11" s="18">
        <v>5147.5</v>
      </c>
      <c r="H11" s="18">
        <v>3975.5375000000004</v>
      </c>
      <c r="I11" s="18">
        <v>3248</v>
      </c>
      <c r="J11" s="18">
        <v>2387.2799999999997</v>
      </c>
      <c r="K11" s="30"/>
      <c r="L11" s="30">
        <f t="shared" si="2"/>
        <v>12197.182499999999</v>
      </c>
      <c r="M11" s="17"/>
    </row>
    <row r="12" spans="1:13" ht="15.75" customHeight="1">
      <c r="A12" s="15">
        <v>9</v>
      </c>
      <c r="B12" s="15" t="s">
        <v>341</v>
      </c>
      <c r="C12" s="17">
        <v>37</v>
      </c>
      <c r="D12" s="17">
        <v>640</v>
      </c>
      <c r="E12" s="14">
        <f t="shared" si="0"/>
        <v>23680</v>
      </c>
      <c r="F12" s="47">
        <f t="shared" si="1"/>
        <v>15432.476499999997</v>
      </c>
      <c r="G12" s="18">
        <v>7248.8</v>
      </c>
      <c r="H12" s="18">
        <v>5582.797999999999</v>
      </c>
      <c r="I12" s="18">
        <v>13094.1</v>
      </c>
      <c r="J12" s="18">
        <v>9849.678499999998</v>
      </c>
      <c r="K12" s="30"/>
      <c r="L12" s="30">
        <f t="shared" si="2"/>
        <v>8247.523500000003</v>
      </c>
      <c r="M12" s="17"/>
    </row>
    <row r="13" spans="1:13" ht="15.75" customHeight="1">
      <c r="A13" s="15">
        <v>10</v>
      </c>
      <c r="B13" s="15" t="s">
        <v>342</v>
      </c>
      <c r="C13" s="17">
        <v>34</v>
      </c>
      <c r="D13" s="17">
        <v>640</v>
      </c>
      <c r="E13" s="14">
        <f t="shared" si="0"/>
        <v>21760</v>
      </c>
      <c r="F13" s="47">
        <f t="shared" si="1"/>
        <v>14116.8265</v>
      </c>
      <c r="G13" s="18">
        <v>6459.700000000001</v>
      </c>
      <c r="H13" s="18">
        <v>4982.139499999999</v>
      </c>
      <c r="I13" s="18">
        <v>12146.2</v>
      </c>
      <c r="J13" s="18">
        <v>9134.687</v>
      </c>
      <c r="K13" s="30"/>
      <c r="L13" s="30">
        <f t="shared" si="2"/>
        <v>7643.173500000001</v>
      </c>
      <c r="M13" s="17"/>
    </row>
    <row r="14" spans="1:13" ht="15.75" customHeight="1">
      <c r="A14" s="15">
        <v>11</v>
      </c>
      <c r="B14" s="15" t="s">
        <v>343</v>
      </c>
      <c r="C14" s="17">
        <v>32</v>
      </c>
      <c r="D14" s="17">
        <v>800</v>
      </c>
      <c r="E14" s="14">
        <f t="shared" si="0"/>
        <v>25600</v>
      </c>
      <c r="F14" s="47">
        <f t="shared" si="1"/>
        <v>21552.127999999997</v>
      </c>
      <c r="G14" s="18">
        <v>14099.199999999997</v>
      </c>
      <c r="H14" s="18">
        <v>10417.184</v>
      </c>
      <c r="I14" s="18">
        <v>14800</v>
      </c>
      <c r="J14" s="18">
        <v>11134.944</v>
      </c>
      <c r="K14" s="30"/>
      <c r="L14" s="30">
        <f t="shared" si="2"/>
        <v>4047.872000000003</v>
      </c>
      <c r="M14" s="17"/>
    </row>
    <row r="15" spans="1:13" ht="15.75" customHeight="1">
      <c r="A15" s="15">
        <v>12</v>
      </c>
      <c r="B15" s="15" t="s">
        <v>344</v>
      </c>
      <c r="C15" s="17">
        <v>33</v>
      </c>
      <c r="D15" s="17">
        <v>800</v>
      </c>
      <c r="E15" s="14">
        <f t="shared" si="0"/>
        <v>26400</v>
      </c>
      <c r="F15" s="47">
        <f t="shared" si="1"/>
        <v>22569.169</v>
      </c>
      <c r="G15" s="18">
        <v>14980.400000000003</v>
      </c>
      <c r="H15" s="18">
        <v>11068.258</v>
      </c>
      <c r="I15" s="18">
        <v>15280.499999999998</v>
      </c>
      <c r="J15" s="18">
        <v>11500.911</v>
      </c>
      <c r="K15" s="30"/>
      <c r="L15" s="30">
        <f t="shared" si="2"/>
        <v>3830.8309999999983</v>
      </c>
      <c r="M15" s="17"/>
    </row>
    <row r="16" spans="1:13" ht="15.75" customHeight="1">
      <c r="A16" s="15">
        <v>13</v>
      </c>
      <c r="B16" s="15" t="s">
        <v>345</v>
      </c>
      <c r="C16" s="17">
        <v>37</v>
      </c>
      <c r="D16" s="47">
        <v>500</v>
      </c>
      <c r="E16" s="14">
        <f t="shared" si="0"/>
        <v>18500</v>
      </c>
      <c r="F16" s="47">
        <f t="shared" si="1"/>
        <v>2121.21</v>
      </c>
      <c r="G16" s="18">
        <v>2886</v>
      </c>
      <c r="H16" s="18">
        <v>2121.21</v>
      </c>
      <c r="I16" s="18">
        <v>0</v>
      </c>
      <c r="J16" s="18">
        <v>0</v>
      </c>
      <c r="K16" s="30"/>
      <c r="L16" s="30">
        <f t="shared" si="2"/>
        <v>16378.79</v>
      </c>
      <c r="M16" s="17"/>
    </row>
    <row r="17" spans="1:13" ht="15.75" customHeight="1">
      <c r="A17" s="15">
        <v>14</v>
      </c>
      <c r="B17" s="15" t="s">
        <v>346</v>
      </c>
      <c r="C17" s="17">
        <v>39</v>
      </c>
      <c r="D17" s="47">
        <v>500</v>
      </c>
      <c r="E17" s="14">
        <f t="shared" si="0"/>
        <v>19500</v>
      </c>
      <c r="F17" s="47">
        <f t="shared" si="1"/>
        <v>2235.87</v>
      </c>
      <c r="G17" s="18">
        <v>3042</v>
      </c>
      <c r="H17" s="18">
        <v>2235.87</v>
      </c>
      <c r="I17" s="18">
        <v>0</v>
      </c>
      <c r="J17" s="18">
        <v>0</v>
      </c>
      <c r="K17" s="30"/>
      <c r="L17" s="30">
        <f t="shared" si="2"/>
        <v>17264.13</v>
      </c>
      <c r="M17" s="17"/>
    </row>
    <row r="18" spans="1:13" ht="15.75" customHeight="1">
      <c r="A18" s="15">
        <v>15</v>
      </c>
      <c r="B18" s="15" t="s">
        <v>347</v>
      </c>
      <c r="C18" s="17">
        <v>44</v>
      </c>
      <c r="D18" s="47">
        <v>500</v>
      </c>
      <c r="E18" s="14">
        <f t="shared" si="0"/>
        <v>22000</v>
      </c>
      <c r="F18" s="47">
        <f t="shared" si="1"/>
        <v>2522.52</v>
      </c>
      <c r="G18" s="18">
        <v>3432</v>
      </c>
      <c r="H18" s="18">
        <v>2522.52</v>
      </c>
      <c r="I18" s="18">
        <v>0</v>
      </c>
      <c r="J18" s="18">
        <v>0</v>
      </c>
      <c r="K18" s="30"/>
      <c r="L18" s="30">
        <f t="shared" si="2"/>
        <v>19477.48</v>
      </c>
      <c r="M18" s="17"/>
    </row>
    <row r="19" spans="1:13" ht="15.75" customHeight="1">
      <c r="A19" s="15">
        <v>16</v>
      </c>
      <c r="B19" s="15" t="s">
        <v>348</v>
      </c>
      <c r="C19" s="17">
        <v>30</v>
      </c>
      <c r="D19" s="17">
        <v>640</v>
      </c>
      <c r="E19" s="14">
        <f t="shared" si="0"/>
        <v>19200</v>
      </c>
      <c r="F19" s="47">
        <f t="shared" si="1"/>
        <v>5784.014999999999</v>
      </c>
      <c r="G19" s="18">
        <v>4209</v>
      </c>
      <c r="H19" s="18">
        <v>3292.365</v>
      </c>
      <c r="I19" s="18">
        <v>3390</v>
      </c>
      <c r="J19" s="18">
        <v>2491.6499999999996</v>
      </c>
      <c r="K19" s="30"/>
      <c r="L19" s="30">
        <f t="shared" si="2"/>
        <v>13415.985</v>
      </c>
      <c r="M19" s="17"/>
    </row>
    <row r="20" spans="1:13" ht="15.75" customHeight="1">
      <c r="A20" s="15">
        <v>17</v>
      </c>
      <c r="B20" s="15" t="s">
        <v>349</v>
      </c>
      <c r="C20" s="17">
        <v>29</v>
      </c>
      <c r="D20" s="17">
        <v>640</v>
      </c>
      <c r="E20" s="14">
        <f t="shared" si="0"/>
        <v>18560</v>
      </c>
      <c r="F20" s="47">
        <f t="shared" si="1"/>
        <v>5769</v>
      </c>
      <c r="G20" s="18">
        <v>4230</v>
      </c>
      <c r="H20" s="18">
        <v>3313.365</v>
      </c>
      <c r="I20" s="18">
        <v>3341</v>
      </c>
      <c r="J20" s="18">
        <v>2455.635</v>
      </c>
      <c r="K20" s="30"/>
      <c r="L20" s="30">
        <f t="shared" si="2"/>
        <v>12791</v>
      </c>
      <c r="M20" s="17"/>
    </row>
    <row r="21" spans="1:13" ht="15.75" customHeight="1">
      <c r="A21" s="15">
        <v>18</v>
      </c>
      <c r="B21" s="15" t="s">
        <v>350</v>
      </c>
      <c r="C21" s="17">
        <v>39</v>
      </c>
      <c r="D21" s="17">
        <v>640</v>
      </c>
      <c r="E21" s="14">
        <f t="shared" si="0"/>
        <v>24960</v>
      </c>
      <c r="F21" s="47">
        <f t="shared" si="1"/>
        <v>8132.475</v>
      </c>
      <c r="G21" s="18">
        <v>6099.6</v>
      </c>
      <c r="H21" s="18">
        <v>4549.35</v>
      </c>
      <c r="I21" s="18">
        <v>4875</v>
      </c>
      <c r="J21" s="18">
        <v>3583.125</v>
      </c>
      <c r="K21" s="30"/>
      <c r="L21" s="30">
        <f t="shared" si="2"/>
        <v>16827.525</v>
      </c>
      <c r="M21" s="17"/>
    </row>
    <row r="22" spans="1:13" ht="15.75" customHeight="1">
      <c r="A22" s="15">
        <v>19</v>
      </c>
      <c r="B22" s="15" t="s">
        <v>351</v>
      </c>
      <c r="C22" s="17">
        <v>25</v>
      </c>
      <c r="D22" s="17">
        <v>640</v>
      </c>
      <c r="E22" s="14">
        <f t="shared" si="0"/>
        <v>16000</v>
      </c>
      <c r="F22" s="47">
        <f t="shared" si="1"/>
        <v>9085.8795</v>
      </c>
      <c r="G22" s="18">
        <v>4939.200000000001</v>
      </c>
      <c r="H22" s="18">
        <v>3809.4519999999993</v>
      </c>
      <c r="I22" s="18">
        <v>6971.5</v>
      </c>
      <c r="J22" s="18">
        <v>5276.4275</v>
      </c>
      <c r="K22" s="30"/>
      <c r="L22" s="30">
        <f t="shared" si="2"/>
        <v>6914.120500000001</v>
      </c>
      <c r="M22" s="17"/>
    </row>
    <row r="23" spans="1:13" ht="15.75" customHeight="1">
      <c r="A23" s="15">
        <v>20</v>
      </c>
      <c r="B23" s="15" t="s">
        <v>352</v>
      </c>
      <c r="C23" s="17">
        <v>27</v>
      </c>
      <c r="D23" s="17">
        <v>640</v>
      </c>
      <c r="E23" s="14">
        <f t="shared" si="0"/>
        <v>17280</v>
      </c>
      <c r="F23" s="47">
        <f t="shared" si="1"/>
        <v>9793.360499999999</v>
      </c>
      <c r="G23" s="18">
        <v>5055.2</v>
      </c>
      <c r="H23" s="18">
        <v>3901.6019999999994</v>
      </c>
      <c r="I23" s="18">
        <v>7792.1</v>
      </c>
      <c r="J23" s="18">
        <v>5891.7585</v>
      </c>
      <c r="K23" s="30"/>
      <c r="L23" s="30">
        <f t="shared" si="2"/>
        <v>7486.639500000001</v>
      </c>
      <c r="M23" s="17"/>
    </row>
    <row r="24" spans="1:13" ht="15.75" customHeight="1">
      <c r="A24" s="15">
        <v>21</v>
      </c>
      <c r="B24" s="15" t="s">
        <v>353</v>
      </c>
      <c r="C24" s="17">
        <v>32</v>
      </c>
      <c r="D24" s="17">
        <v>800</v>
      </c>
      <c r="E24" s="14">
        <f t="shared" si="0"/>
        <v>25600</v>
      </c>
      <c r="F24" s="47">
        <f t="shared" si="1"/>
        <v>22110.224499999997</v>
      </c>
      <c r="G24" s="18">
        <v>14853.900000000001</v>
      </c>
      <c r="H24" s="18">
        <v>10975.280499999999</v>
      </c>
      <c r="I24" s="18">
        <v>14800</v>
      </c>
      <c r="J24" s="18">
        <v>11134.943999999998</v>
      </c>
      <c r="K24" s="30"/>
      <c r="L24" s="30">
        <f t="shared" si="2"/>
        <v>3489.7755000000034</v>
      </c>
      <c r="M24" s="17"/>
    </row>
    <row r="25" spans="1:13" ht="15.75" customHeight="1">
      <c r="A25" s="15">
        <v>22</v>
      </c>
      <c r="B25" s="15" t="s">
        <v>354</v>
      </c>
      <c r="C25" s="17">
        <v>28</v>
      </c>
      <c r="D25" s="17">
        <v>800</v>
      </c>
      <c r="E25" s="14">
        <f t="shared" si="0"/>
        <v>22400</v>
      </c>
      <c r="F25" s="47">
        <f t="shared" si="1"/>
        <v>19821.21</v>
      </c>
      <c r="G25" s="18">
        <v>13635.599999999999</v>
      </c>
      <c r="H25" s="18">
        <v>10078.134</v>
      </c>
      <c r="I25" s="18">
        <v>12950</v>
      </c>
      <c r="J25" s="18">
        <v>9743.076</v>
      </c>
      <c r="K25" s="30"/>
      <c r="L25" s="30">
        <f t="shared" si="2"/>
        <v>2578.790000000001</v>
      </c>
      <c r="M25" s="17"/>
    </row>
    <row r="26" spans="1:13" ht="15.75" customHeight="1">
      <c r="A26" s="15">
        <v>23</v>
      </c>
      <c r="B26" s="15" t="s">
        <v>355</v>
      </c>
      <c r="C26" s="17">
        <v>21</v>
      </c>
      <c r="D26" s="47">
        <v>500</v>
      </c>
      <c r="E26" s="14">
        <f t="shared" si="0"/>
        <v>10500</v>
      </c>
      <c r="F26" s="47">
        <f t="shared" si="1"/>
        <v>2478.861</v>
      </c>
      <c r="G26" s="18">
        <v>3372.6000000000004</v>
      </c>
      <c r="H26" s="18">
        <v>2478.861</v>
      </c>
      <c r="I26" s="18">
        <v>0</v>
      </c>
      <c r="J26" s="18">
        <v>0</v>
      </c>
      <c r="K26" s="30"/>
      <c r="L26" s="30">
        <f t="shared" si="2"/>
        <v>8021.139</v>
      </c>
      <c r="M26" s="17"/>
    </row>
    <row r="27" spans="1:13" ht="15.75" customHeight="1">
      <c r="A27" s="15">
        <v>24</v>
      </c>
      <c r="B27" s="15" t="s">
        <v>356</v>
      </c>
      <c r="C27" s="17">
        <v>13</v>
      </c>
      <c r="D27" s="17">
        <v>640</v>
      </c>
      <c r="E27" s="14">
        <f t="shared" si="0"/>
        <v>8320</v>
      </c>
      <c r="F27" s="47">
        <f t="shared" si="1"/>
        <v>2894.3395</v>
      </c>
      <c r="G27" s="18">
        <v>2159.3</v>
      </c>
      <c r="H27" s="18">
        <v>1673.2105</v>
      </c>
      <c r="I27" s="18">
        <v>1661.4</v>
      </c>
      <c r="J27" s="18">
        <v>1221.129</v>
      </c>
      <c r="K27" s="30"/>
      <c r="L27" s="30">
        <f t="shared" si="2"/>
        <v>5425.6605</v>
      </c>
      <c r="M27" s="17"/>
    </row>
    <row r="28" spans="1:13" ht="15.75" customHeight="1">
      <c r="A28" s="15">
        <v>26</v>
      </c>
      <c r="B28" s="19" t="s">
        <v>357</v>
      </c>
      <c r="C28" s="17">
        <v>23</v>
      </c>
      <c r="D28" s="47">
        <v>500</v>
      </c>
      <c r="E28" s="14">
        <f>C28*D28</f>
        <v>11500</v>
      </c>
      <c r="F28" s="47">
        <f>H28+J28</f>
        <v>1552.32</v>
      </c>
      <c r="G28" s="18">
        <v>2112</v>
      </c>
      <c r="H28" s="18">
        <v>1552.32</v>
      </c>
      <c r="I28" s="18">
        <v>0</v>
      </c>
      <c r="J28" s="18">
        <v>0</v>
      </c>
      <c r="K28" s="30"/>
      <c r="L28" s="30">
        <f>E28-F28</f>
        <v>9947.68</v>
      </c>
      <c r="M28" s="17"/>
    </row>
    <row r="29" spans="1:13" ht="15.75" customHeight="1">
      <c r="A29" s="15">
        <v>27</v>
      </c>
      <c r="B29" s="19" t="s">
        <v>358</v>
      </c>
      <c r="C29" s="17">
        <v>29</v>
      </c>
      <c r="D29" s="17">
        <v>640</v>
      </c>
      <c r="E29" s="14">
        <f>C29*D29</f>
        <v>18560</v>
      </c>
      <c r="F29" s="47">
        <f>H29+J29</f>
        <v>2172.5225</v>
      </c>
      <c r="G29" s="18">
        <v>1782.5</v>
      </c>
      <c r="H29" s="18">
        <v>1462.5125</v>
      </c>
      <c r="I29" s="18">
        <v>966</v>
      </c>
      <c r="J29" s="18">
        <v>710.01</v>
      </c>
      <c r="K29" s="30"/>
      <c r="L29" s="30">
        <f>E29-F29</f>
        <v>16387.4775</v>
      </c>
      <c r="M29" s="17"/>
    </row>
    <row r="30" spans="1:13" ht="15.75" customHeight="1">
      <c r="A30" s="15">
        <v>28</v>
      </c>
      <c r="B30" s="19" t="s">
        <v>359</v>
      </c>
      <c r="C30" s="17">
        <v>32</v>
      </c>
      <c r="D30" s="17">
        <v>640</v>
      </c>
      <c r="E30" s="14">
        <f>C30*D30</f>
        <v>20480</v>
      </c>
      <c r="F30" s="47">
        <f>H30+J30</f>
        <v>11898.664499999999</v>
      </c>
      <c r="G30" s="18">
        <v>5317</v>
      </c>
      <c r="H30" s="18">
        <v>4100.915</v>
      </c>
      <c r="I30" s="18">
        <v>10368.7</v>
      </c>
      <c r="J30" s="18">
        <v>7797.749499999999</v>
      </c>
      <c r="K30" s="30"/>
      <c r="L30" s="30">
        <f>E30-F30</f>
        <v>8581.335500000001</v>
      </c>
      <c r="M30" s="17"/>
    </row>
    <row r="31" spans="1:13" ht="15.75" customHeight="1">
      <c r="A31" s="15">
        <v>29</v>
      </c>
      <c r="B31" s="19" t="s">
        <v>360</v>
      </c>
      <c r="C31" s="17">
        <v>38</v>
      </c>
      <c r="D31" s="17">
        <v>800</v>
      </c>
      <c r="E31" s="14">
        <f>C31*D31</f>
        <v>30400</v>
      </c>
      <c r="F31" s="47">
        <f>H31+J31</f>
        <v>23119.695499999994</v>
      </c>
      <c r="G31" s="18">
        <v>16218.099999999997</v>
      </c>
      <c r="H31" s="18">
        <v>11984.751499999998</v>
      </c>
      <c r="I31" s="18">
        <v>14800</v>
      </c>
      <c r="J31" s="18">
        <v>11134.943999999998</v>
      </c>
      <c r="K31" s="30"/>
      <c r="L31" s="30">
        <f>E31-F31</f>
        <v>7280.304500000006</v>
      </c>
      <c r="M31" s="17"/>
    </row>
    <row r="32" spans="1:13" s="38" customFormat="1" ht="15.75" customHeight="1">
      <c r="A32" s="148" t="s">
        <v>30</v>
      </c>
      <c r="B32" s="149"/>
      <c r="C32" s="48">
        <f>SUM(C4:C31)</f>
        <v>841</v>
      </c>
      <c r="D32" s="48"/>
      <c r="E32" s="48">
        <f aca="true" t="shared" si="3" ref="E32:L32">SUM(E4:E31)</f>
        <v>534500</v>
      </c>
      <c r="F32" s="16">
        <f t="shared" si="3"/>
        <v>259048.90949999998</v>
      </c>
      <c r="G32" s="16">
        <f t="shared" si="3"/>
        <v>177511.50000000003</v>
      </c>
      <c r="H32" s="16">
        <f t="shared" si="3"/>
        <v>133300.78150000004</v>
      </c>
      <c r="I32" s="16">
        <f t="shared" si="3"/>
        <v>167582.30000000002</v>
      </c>
      <c r="J32" s="16">
        <f t="shared" si="3"/>
        <v>125748.128</v>
      </c>
      <c r="K32" s="48"/>
      <c r="L32" s="48">
        <f t="shared" si="3"/>
        <v>275451.09050000005</v>
      </c>
      <c r="M32" s="30"/>
    </row>
    <row r="33" spans="1:13" s="38" customFormat="1" ht="15.75" customHeight="1">
      <c r="A33" s="20"/>
      <c r="B33" s="20"/>
      <c r="C33" s="21"/>
      <c r="D33" s="41"/>
      <c r="E33" s="22"/>
      <c r="F33" s="49"/>
      <c r="G33" s="23"/>
      <c r="H33" s="23"/>
      <c r="I33" s="23"/>
      <c r="J33" s="23"/>
      <c r="K33" s="23"/>
      <c r="L33" s="23"/>
      <c r="M33" s="23"/>
    </row>
    <row r="34" spans="1:10" ht="13.5" customHeight="1">
      <c r="A34" s="24" t="s">
        <v>443</v>
      </c>
      <c r="B34" s="24"/>
      <c r="C34" s="24"/>
      <c r="D34" s="24"/>
      <c r="E34" s="24"/>
      <c r="F34" s="163"/>
      <c r="G34" s="164"/>
      <c r="H34" s="164"/>
      <c r="I34" s="164"/>
      <c r="J34" s="164"/>
    </row>
    <row r="35" spans="1:13" ht="13.5" customHeight="1">
      <c r="A35" s="150" t="s">
        <v>448</v>
      </c>
      <c r="B35" s="150"/>
      <c r="C35" s="150"/>
      <c r="D35" s="150"/>
      <c r="E35" s="150"/>
      <c r="F35" s="150"/>
      <c r="G35" s="150"/>
      <c r="H35" s="150"/>
      <c r="I35" s="156" t="s">
        <v>2</v>
      </c>
      <c r="J35" s="156"/>
      <c r="K35" s="143"/>
      <c r="L35" s="143"/>
      <c r="M35" s="143"/>
    </row>
    <row r="36" ht="13.5" customHeight="1">
      <c r="A36" s="37" t="s">
        <v>70</v>
      </c>
    </row>
    <row r="38" ht="13.5" customHeight="1">
      <c r="I38" s="162" t="s">
        <v>361</v>
      </c>
    </row>
  </sheetData>
  <sheetProtection/>
  <mergeCells count="5">
    <mergeCell ref="A1:M1"/>
    <mergeCell ref="A2:M2"/>
    <mergeCell ref="A32:B32"/>
    <mergeCell ref="A35:H35"/>
    <mergeCell ref="I35:M3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9" sqref="A19:IV19"/>
    </sheetView>
  </sheetViews>
  <sheetFormatPr defaultColWidth="9.00390625" defaultRowHeight="21.75" customHeight="1"/>
  <cols>
    <col min="1" max="1" width="4.375" style="37" customWidth="1"/>
    <col min="2" max="2" width="6.625" style="37" customWidth="1"/>
    <col min="3" max="3" width="4.625" style="45" customWidth="1"/>
    <col min="4" max="4" width="5.375" style="37" customWidth="1"/>
    <col min="5" max="5" width="7.375" style="36" customWidth="1"/>
    <col min="6" max="6" width="10.625" style="37" customWidth="1"/>
    <col min="7" max="10" width="10.625" style="36" customWidth="1"/>
    <col min="11" max="11" width="6.875" style="36" customWidth="1"/>
    <col min="12" max="12" width="10.50390625" style="38" customWidth="1"/>
    <col min="13" max="13" width="13.375" style="37" customWidth="1"/>
    <col min="14" max="16384" width="9.00390625" style="37" customWidth="1"/>
  </cols>
  <sheetData>
    <row r="1" spans="1:13" ht="40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1" customHeight="1">
      <c r="A2" s="153" t="s">
        <v>25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44" customFormat="1" ht="24" customHeight="1">
      <c r="A3" s="13" t="s">
        <v>5</v>
      </c>
      <c r="B3" s="13" t="s">
        <v>38</v>
      </c>
      <c r="C3" s="46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14" t="s">
        <v>43</v>
      </c>
      <c r="K3" s="14" t="s">
        <v>10</v>
      </c>
      <c r="L3" s="29" t="s">
        <v>12</v>
      </c>
      <c r="M3" s="13" t="s">
        <v>44</v>
      </c>
    </row>
    <row r="4" spans="1:13" ht="21.75" customHeight="1">
      <c r="A4" s="15">
        <v>1</v>
      </c>
      <c r="B4" s="15" t="s">
        <v>362</v>
      </c>
      <c r="C4" s="16">
        <v>53</v>
      </c>
      <c r="D4" s="17">
        <v>500</v>
      </c>
      <c r="E4" s="18">
        <f>C4*D4</f>
        <v>26500</v>
      </c>
      <c r="F4" s="18">
        <f>H4+J4</f>
        <v>4191.558</v>
      </c>
      <c r="G4" s="18">
        <v>5702.8</v>
      </c>
      <c r="H4" s="18">
        <v>4191.558</v>
      </c>
      <c r="I4" s="18">
        <v>0</v>
      </c>
      <c r="J4" s="18">
        <v>0</v>
      </c>
      <c r="K4" s="18"/>
      <c r="L4" s="30">
        <f>E4-F4</f>
        <v>22308.442</v>
      </c>
      <c r="M4" s="17"/>
    </row>
    <row r="5" spans="1:13" ht="21.75" customHeight="1">
      <c r="A5" s="15">
        <v>2</v>
      </c>
      <c r="B5" s="15" t="s">
        <v>363</v>
      </c>
      <c r="C5" s="16">
        <v>54</v>
      </c>
      <c r="D5" s="17">
        <v>640</v>
      </c>
      <c r="E5" s="18">
        <f aca="true" t="shared" si="0" ref="E5:E13">C5*D5</f>
        <v>34560</v>
      </c>
      <c r="F5" s="18">
        <f aca="true" t="shared" si="1" ref="F5:F13">H5+J5</f>
        <v>8579.46</v>
      </c>
      <c r="G5" s="18">
        <v>9779.4</v>
      </c>
      <c r="H5" s="18">
        <v>7545.608999999999</v>
      </c>
      <c r="I5" s="18">
        <v>1406.6</v>
      </c>
      <c r="J5" s="18">
        <v>1033.8509999999999</v>
      </c>
      <c r="K5" s="18"/>
      <c r="L5" s="30">
        <f aca="true" t="shared" si="2" ref="L5:L13">E5-F5</f>
        <v>25980.54</v>
      </c>
      <c r="M5" s="17"/>
    </row>
    <row r="6" spans="1:13" ht="21.75" customHeight="1">
      <c r="A6" s="15">
        <v>3</v>
      </c>
      <c r="B6" s="15" t="s">
        <v>364</v>
      </c>
      <c r="C6" s="16">
        <v>43</v>
      </c>
      <c r="D6" s="17">
        <v>640</v>
      </c>
      <c r="E6" s="18">
        <f t="shared" si="0"/>
        <v>27520</v>
      </c>
      <c r="F6" s="18">
        <f t="shared" si="1"/>
        <v>15328.621</v>
      </c>
      <c r="G6" s="18">
        <v>12805.6</v>
      </c>
      <c r="H6" s="18">
        <v>9708.385999999999</v>
      </c>
      <c r="I6" s="18">
        <v>7290</v>
      </c>
      <c r="J6" s="18">
        <v>5620.235</v>
      </c>
      <c r="K6" s="18"/>
      <c r="L6" s="30">
        <f t="shared" si="2"/>
        <v>12191.379</v>
      </c>
      <c r="M6" s="17"/>
    </row>
    <row r="7" spans="1:13" ht="21.75" customHeight="1">
      <c r="A7" s="15">
        <v>4</v>
      </c>
      <c r="B7" s="15" t="s">
        <v>365</v>
      </c>
      <c r="C7" s="16">
        <v>45</v>
      </c>
      <c r="D7" s="17">
        <v>800</v>
      </c>
      <c r="E7" s="18">
        <f t="shared" si="0"/>
        <v>36000</v>
      </c>
      <c r="F7" s="18">
        <f t="shared" si="1"/>
        <v>32135.297</v>
      </c>
      <c r="G7" s="18">
        <v>25132.000000000004</v>
      </c>
      <c r="H7" s="18">
        <v>18551.732</v>
      </c>
      <c r="I7" s="18">
        <v>18189</v>
      </c>
      <c r="J7" s="18">
        <v>13583.564999999999</v>
      </c>
      <c r="K7" s="18"/>
      <c r="L7" s="30">
        <f t="shared" si="2"/>
        <v>3864.7030000000013</v>
      </c>
      <c r="M7" s="17"/>
    </row>
    <row r="8" spans="1:13" ht="21.75" customHeight="1">
      <c r="A8" s="15">
        <v>5</v>
      </c>
      <c r="B8" s="15" t="s">
        <v>366</v>
      </c>
      <c r="C8" s="16">
        <v>40</v>
      </c>
      <c r="D8" s="17">
        <v>500</v>
      </c>
      <c r="E8" s="18">
        <f t="shared" si="0"/>
        <v>20000</v>
      </c>
      <c r="F8" s="18">
        <f t="shared" si="1"/>
        <v>1058.4</v>
      </c>
      <c r="G8" s="18">
        <v>1440</v>
      </c>
      <c r="H8" s="18">
        <v>1058.4</v>
      </c>
      <c r="I8" s="18">
        <v>0</v>
      </c>
      <c r="J8" s="18">
        <v>0</v>
      </c>
      <c r="K8" s="18"/>
      <c r="L8" s="30">
        <f t="shared" si="2"/>
        <v>18941.6</v>
      </c>
      <c r="M8" s="17"/>
    </row>
    <row r="9" spans="1:13" ht="21.75" customHeight="1">
      <c r="A9" s="15">
        <v>6</v>
      </c>
      <c r="B9" s="15" t="s">
        <v>367</v>
      </c>
      <c r="C9" s="16">
        <v>51</v>
      </c>
      <c r="D9" s="17">
        <v>640</v>
      </c>
      <c r="E9" s="18">
        <f t="shared" si="0"/>
        <v>32640</v>
      </c>
      <c r="F9" s="18">
        <f t="shared" si="1"/>
        <v>8829.109499999999</v>
      </c>
      <c r="G9" s="18">
        <v>10164.3</v>
      </c>
      <c r="H9" s="18">
        <v>7808.6354999999985</v>
      </c>
      <c r="I9" s="18">
        <v>1388.4</v>
      </c>
      <c r="J9" s="18">
        <v>1020.4739999999999</v>
      </c>
      <c r="K9" s="18"/>
      <c r="L9" s="30">
        <f t="shared" si="2"/>
        <v>23810.8905</v>
      </c>
      <c r="M9" s="17"/>
    </row>
    <row r="10" spans="1:13" ht="21.75" customHeight="1">
      <c r="A10" s="15">
        <v>7</v>
      </c>
      <c r="B10" s="19" t="s">
        <v>368</v>
      </c>
      <c r="C10" s="16">
        <v>44</v>
      </c>
      <c r="D10" s="17">
        <v>640</v>
      </c>
      <c r="E10" s="18">
        <f t="shared" si="0"/>
        <v>28160</v>
      </c>
      <c r="F10" s="18">
        <f t="shared" si="1"/>
        <v>19504.131499999996</v>
      </c>
      <c r="G10" s="18">
        <v>14827.8</v>
      </c>
      <c r="H10" s="18">
        <v>11201.592999999999</v>
      </c>
      <c r="I10" s="18">
        <v>10931.1</v>
      </c>
      <c r="J10" s="18">
        <v>8302.538499999999</v>
      </c>
      <c r="K10" s="18"/>
      <c r="L10" s="30">
        <f t="shared" si="2"/>
        <v>8655.868500000004</v>
      </c>
      <c r="M10" s="17"/>
    </row>
    <row r="11" spans="1:13" ht="21.75" customHeight="1">
      <c r="A11" s="15">
        <v>8</v>
      </c>
      <c r="B11" s="19" t="s">
        <v>369</v>
      </c>
      <c r="C11" s="16">
        <v>37</v>
      </c>
      <c r="D11" s="17">
        <v>640</v>
      </c>
      <c r="E11" s="18">
        <f t="shared" si="0"/>
        <v>23680</v>
      </c>
      <c r="F11" s="18">
        <f t="shared" si="1"/>
        <v>16520.7175</v>
      </c>
      <c r="G11" s="18">
        <v>12553.1</v>
      </c>
      <c r="H11" s="18">
        <v>9481.458499999999</v>
      </c>
      <c r="I11" s="18">
        <v>9270.4</v>
      </c>
      <c r="J11" s="18">
        <v>7039.258999999999</v>
      </c>
      <c r="K11" s="18"/>
      <c r="L11" s="30">
        <f t="shared" si="2"/>
        <v>7159.282500000001</v>
      </c>
      <c r="M11" s="17"/>
    </row>
    <row r="12" spans="1:13" ht="21.75" customHeight="1">
      <c r="A12" s="15">
        <v>9</v>
      </c>
      <c r="B12" s="19" t="s">
        <v>370</v>
      </c>
      <c r="C12" s="16">
        <v>39</v>
      </c>
      <c r="D12" s="17">
        <v>800</v>
      </c>
      <c r="E12" s="18">
        <f t="shared" si="0"/>
        <v>31200</v>
      </c>
      <c r="F12" s="18">
        <f t="shared" si="1"/>
        <v>27835.333000000006</v>
      </c>
      <c r="G12" s="18">
        <v>21762</v>
      </c>
      <c r="H12" s="18">
        <v>16062.910000000002</v>
      </c>
      <c r="I12" s="18">
        <v>15763.8</v>
      </c>
      <c r="J12" s="18">
        <v>11772.423000000003</v>
      </c>
      <c r="K12" s="18"/>
      <c r="L12" s="30">
        <f t="shared" si="2"/>
        <v>3364.666999999994</v>
      </c>
      <c r="M12" s="17"/>
    </row>
    <row r="13" spans="1:13" ht="21.75" customHeight="1">
      <c r="A13" s="15">
        <v>10</v>
      </c>
      <c r="B13" s="19" t="s">
        <v>371</v>
      </c>
      <c r="C13" s="16">
        <v>35</v>
      </c>
      <c r="D13" s="17">
        <v>800</v>
      </c>
      <c r="E13" s="18">
        <f t="shared" si="0"/>
        <v>28000</v>
      </c>
      <c r="F13" s="18">
        <f t="shared" si="1"/>
        <v>25757.066</v>
      </c>
      <c r="G13" s="18">
        <v>20581.800000000003</v>
      </c>
      <c r="H13" s="18">
        <v>15192.071</v>
      </c>
      <c r="I13" s="18">
        <v>14147</v>
      </c>
      <c r="J13" s="18">
        <v>10564.995</v>
      </c>
      <c r="K13" s="18"/>
      <c r="L13" s="30">
        <f t="shared" si="2"/>
        <v>2242.934000000001</v>
      </c>
      <c r="M13" s="17"/>
    </row>
    <row r="14" spans="1:13" s="38" customFormat="1" ht="21.75" customHeight="1">
      <c r="A14" s="148" t="s">
        <v>30</v>
      </c>
      <c r="B14" s="149"/>
      <c r="C14" s="16">
        <f>SUM(C4:C13)</f>
        <v>441</v>
      </c>
      <c r="D14" s="16"/>
      <c r="E14" s="16">
        <f aca="true" t="shared" si="3" ref="E14:L14">SUM(E4:E13)</f>
        <v>288260</v>
      </c>
      <c r="F14" s="16">
        <f t="shared" si="3"/>
        <v>159739.6935</v>
      </c>
      <c r="G14" s="16">
        <f t="shared" si="3"/>
        <v>134748.80000000002</v>
      </c>
      <c r="H14" s="16">
        <f t="shared" si="3"/>
        <v>100802.35299999999</v>
      </c>
      <c r="I14" s="16">
        <f t="shared" si="3"/>
        <v>78386.3</v>
      </c>
      <c r="J14" s="16">
        <f t="shared" si="3"/>
        <v>58937.3405</v>
      </c>
      <c r="K14" s="16"/>
      <c r="L14" s="16">
        <f t="shared" si="3"/>
        <v>128520.3065</v>
      </c>
      <c r="M14" s="30"/>
    </row>
    <row r="16" spans="1:6" ht="21.75" customHeight="1">
      <c r="A16" s="35" t="s">
        <v>443</v>
      </c>
      <c r="B16" s="35"/>
      <c r="C16" s="35"/>
      <c r="D16" s="35"/>
      <c r="E16" s="35"/>
      <c r="F16" s="35"/>
    </row>
    <row r="17" spans="1:8" ht="16.5" customHeight="1">
      <c r="A17" s="150" t="s">
        <v>448</v>
      </c>
      <c r="B17" s="150"/>
      <c r="C17" s="150"/>
      <c r="D17" s="150"/>
      <c r="E17" s="150"/>
      <c r="F17" s="150"/>
      <c r="G17" s="150"/>
      <c r="H17" s="150"/>
    </row>
    <row r="18" ht="18.75" customHeight="1">
      <c r="A18" s="37" t="s">
        <v>70</v>
      </c>
    </row>
    <row r="19" spans="9:12" ht="21.75" customHeight="1">
      <c r="I19" s="156" t="s">
        <v>332</v>
      </c>
      <c r="J19" s="156"/>
      <c r="K19" s="143"/>
      <c r="L19" s="143"/>
    </row>
  </sheetData>
  <sheetProtection/>
  <mergeCells count="5">
    <mergeCell ref="A1:M1"/>
    <mergeCell ref="A2:M2"/>
    <mergeCell ref="A14:B14"/>
    <mergeCell ref="A17:H17"/>
    <mergeCell ref="I19:L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J27" sqref="J27"/>
    </sheetView>
  </sheetViews>
  <sheetFormatPr defaultColWidth="9.00390625" defaultRowHeight="24.75" customHeight="1"/>
  <cols>
    <col min="1" max="1" width="4.625" style="37" customWidth="1"/>
    <col min="2" max="2" width="7.50390625" style="37" bestFit="1" customWidth="1"/>
    <col min="3" max="3" width="4.50390625" style="45" bestFit="1" customWidth="1"/>
    <col min="4" max="4" width="6.50390625" style="37" customWidth="1"/>
    <col min="5" max="5" width="7.50390625" style="36" bestFit="1" customWidth="1"/>
    <col min="6" max="10" width="10.625" style="37" customWidth="1"/>
    <col min="11" max="11" width="10.375" style="38" customWidth="1"/>
    <col min="12" max="12" width="7.50390625" style="38" bestFit="1" customWidth="1"/>
    <col min="13" max="13" width="14.50390625" style="37" customWidth="1"/>
    <col min="14" max="16384" width="9.00390625" style="37" customWidth="1"/>
  </cols>
  <sheetData>
    <row r="1" spans="1:13" ht="24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.75" customHeight="1">
      <c r="A2" s="158" t="s">
        <v>26</v>
      </c>
      <c r="B2" s="158"/>
      <c r="C2" s="158"/>
      <c r="D2" s="158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44" customFormat="1" ht="24.75" customHeight="1">
      <c r="A3" s="13" t="s">
        <v>5</v>
      </c>
      <c r="B3" s="13" t="s">
        <v>38</v>
      </c>
      <c r="C3" s="46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14" t="s">
        <v>43</v>
      </c>
      <c r="K3" s="29" t="s">
        <v>10</v>
      </c>
      <c r="L3" s="29" t="s">
        <v>12</v>
      </c>
      <c r="M3" s="13" t="s">
        <v>44</v>
      </c>
    </row>
    <row r="4" spans="1:13" ht="19.5" customHeight="1">
      <c r="A4" s="15">
        <v>1</v>
      </c>
      <c r="B4" s="15" t="s">
        <v>372</v>
      </c>
      <c r="C4" s="16">
        <v>32</v>
      </c>
      <c r="D4" s="17">
        <v>500</v>
      </c>
      <c r="E4" s="18">
        <f>C4*D4</f>
        <v>16000</v>
      </c>
      <c r="F4" s="18">
        <f>H4+J4</f>
        <v>846.72</v>
      </c>
      <c r="G4" s="18">
        <v>1152</v>
      </c>
      <c r="H4" s="18">
        <v>846.72</v>
      </c>
      <c r="I4" s="18">
        <v>0</v>
      </c>
      <c r="J4" s="18">
        <v>0</v>
      </c>
      <c r="K4" s="30"/>
      <c r="L4" s="30">
        <f>E4-F4</f>
        <v>15153.28</v>
      </c>
      <c r="M4" s="17"/>
    </row>
    <row r="5" spans="1:13" ht="19.5" customHeight="1">
      <c r="A5" s="15">
        <v>2</v>
      </c>
      <c r="B5" s="15" t="s">
        <v>373</v>
      </c>
      <c r="C5" s="16">
        <v>41</v>
      </c>
      <c r="D5" s="17">
        <v>640</v>
      </c>
      <c r="E5" s="18">
        <f aca="true" t="shared" si="0" ref="E5:E15">C5*D5</f>
        <v>26240</v>
      </c>
      <c r="F5" s="18">
        <f aca="true" t="shared" si="1" ref="F5:F15">H5+J5</f>
        <v>2998.8424999999997</v>
      </c>
      <c r="G5" s="18">
        <v>2234.5</v>
      </c>
      <c r="H5" s="18">
        <v>1913.9825</v>
      </c>
      <c r="I5" s="18">
        <v>1476</v>
      </c>
      <c r="J5" s="18">
        <v>1084.86</v>
      </c>
      <c r="K5" s="30"/>
      <c r="L5" s="30">
        <f aca="true" t="shared" si="2" ref="L5:L15">E5-F5</f>
        <v>23241.1575</v>
      </c>
      <c r="M5" s="17"/>
    </row>
    <row r="6" spans="1:13" ht="19.5" customHeight="1">
      <c r="A6" s="15">
        <v>3</v>
      </c>
      <c r="B6" s="15" t="s">
        <v>374</v>
      </c>
      <c r="C6" s="16">
        <v>41</v>
      </c>
      <c r="D6" s="17">
        <v>640</v>
      </c>
      <c r="E6" s="18">
        <f t="shared" si="0"/>
        <v>26240</v>
      </c>
      <c r="F6" s="18">
        <f t="shared" si="1"/>
        <v>16451.603</v>
      </c>
      <c r="G6" s="18">
        <v>9935.599999999999</v>
      </c>
      <c r="H6" s="18">
        <v>7564.486</v>
      </c>
      <c r="I6" s="18">
        <v>11776.2</v>
      </c>
      <c r="J6" s="18">
        <v>8887.117</v>
      </c>
      <c r="K6" s="30"/>
      <c r="L6" s="30">
        <f t="shared" si="2"/>
        <v>9788.397</v>
      </c>
      <c r="M6" s="17"/>
    </row>
    <row r="7" spans="1:13" ht="19.5" customHeight="1">
      <c r="A7" s="15">
        <v>4</v>
      </c>
      <c r="B7" s="15" t="s">
        <v>375</v>
      </c>
      <c r="C7" s="16">
        <v>47</v>
      </c>
      <c r="D7" s="17">
        <v>800</v>
      </c>
      <c r="E7" s="18">
        <f t="shared" si="0"/>
        <v>37600</v>
      </c>
      <c r="F7" s="18">
        <f t="shared" si="1"/>
        <v>24432.4195</v>
      </c>
      <c r="G7" s="18">
        <v>21486.899999999994</v>
      </c>
      <c r="H7" s="18">
        <v>15875.9755</v>
      </c>
      <c r="I7" s="18">
        <v>11336.400000000001</v>
      </c>
      <c r="J7" s="18">
        <v>8556.444</v>
      </c>
      <c r="K7" s="30"/>
      <c r="L7" s="30">
        <f t="shared" si="2"/>
        <v>13167.5805</v>
      </c>
      <c r="M7" s="17"/>
    </row>
    <row r="8" spans="1:13" ht="19.5" customHeight="1">
      <c r="A8" s="15">
        <v>5</v>
      </c>
      <c r="B8" s="15" t="s">
        <v>376</v>
      </c>
      <c r="C8" s="16">
        <v>30</v>
      </c>
      <c r="D8" s="17">
        <v>500</v>
      </c>
      <c r="E8" s="18">
        <f t="shared" si="0"/>
        <v>15000</v>
      </c>
      <c r="F8" s="18">
        <f t="shared" si="1"/>
        <v>793.8</v>
      </c>
      <c r="G8" s="18">
        <v>1080</v>
      </c>
      <c r="H8" s="18">
        <v>793.8</v>
      </c>
      <c r="I8" s="18">
        <v>0</v>
      </c>
      <c r="J8" s="18">
        <v>0</v>
      </c>
      <c r="K8" s="30"/>
      <c r="L8" s="30">
        <f t="shared" si="2"/>
        <v>14206.2</v>
      </c>
      <c r="M8" s="17"/>
    </row>
    <row r="9" spans="1:13" ht="19.5" customHeight="1">
      <c r="A9" s="15">
        <v>6</v>
      </c>
      <c r="B9" s="15" t="s">
        <v>377</v>
      </c>
      <c r="C9" s="16">
        <v>29</v>
      </c>
      <c r="D9" s="17">
        <v>500</v>
      </c>
      <c r="E9" s="18">
        <f t="shared" si="0"/>
        <v>14500</v>
      </c>
      <c r="F9" s="18">
        <f t="shared" si="1"/>
        <v>767.34</v>
      </c>
      <c r="G9" s="18">
        <v>1044</v>
      </c>
      <c r="H9" s="18">
        <v>767.34</v>
      </c>
      <c r="I9" s="18">
        <v>0</v>
      </c>
      <c r="J9" s="18">
        <v>0</v>
      </c>
      <c r="K9" s="30"/>
      <c r="L9" s="30">
        <f t="shared" si="2"/>
        <v>13732.66</v>
      </c>
      <c r="M9" s="17"/>
    </row>
    <row r="10" spans="1:13" ht="19.5" customHeight="1">
      <c r="A10" s="15">
        <v>7</v>
      </c>
      <c r="B10" s="15" t="s">
        <v>378</v>
      </c>
      <c r="C10" s="16">
        <v>52</v>
      </c>
      <c r="D10" s="17">
        <v>640</v>
      </c>
      <c r="E10" s="18">
        <f t="shared" si="0"/>
        <v>33280</v>
      </c>
      <c r="F10" s="18">
        <f t="shared" si="1"/>
        <v>15256.9985</v>
      </c>
      <c r="G10" s="18">
        <v>12958.5</v>
      </c>
      <c r="H10" s="18">
        <v>9875.6225</v>
      </c>
      <c r="I10" s="18">
        <v>7321.6</v>
      </c>
      <c r="J10" s="18">
        <v>5381.376</v>
      </c>
      <c r="K10" s="30"/>
      <c r="L10" s="30">
        <f t="shared" si="2"/>
        <v>18023.0015</v>
      </c>
      <c r="M10" s="17"/>
    </row>
    <row r="11" spans="1:13" ht="19.5" customHeight="1">
      <c r="A11" s="15">
        <v>8</v>
      </c>
      <c r="B11" s="15" t="s">
        <v>379</v>
      </c>
      <c r="C11" s="16">
        <v>51</v>
      </c>
      <c r="D11" s="17">
        <v>640</v>
      </c>
      <c r="E11" s="18">
        <f t="shared" si="0"/>
        <v>32640</v>
      </c>
      <c r="F11" s="18">
        <f t="shared" si="1"/>
        <v>14827.8855</v>
      </c>
      <c r="G11" s="18">
        <v>12469.5</v>
      </c>
      <c r="H11" s="18">
        <v>9502.9575</v>
      </c>
      <c r="I11" s="18">
        <v>7244.8</v>
      </c>
      <c r="J11" s="18">
        <v>5324.928</v>
      </c>
      <c r="K11" s="30"/>
      <c r="L11" s="30">
        <f t="shared" si="2"/>
        <v>17812.1145</v>
      </c>
      <c r="M11" s="17"/>
    </row>
    <row r="12" spans="1:13" ht="19.5" customHeight="1">
      <c r="A12" s="15">
        <v>9</v>
      </c>
      <c r="B12" s="19" t="s">
        <v>380</v>
      </c>
      <c r="C12" s="16">
        <v>53</v>
      </c>
      <c r="D12" s="17">
        <v>640</v>
      </c>
      <c r="E12" s="18">
        <f t="shared" si="0"/>
        <v>33920</v>
      </c>
      <c r="F12" s="18">
        <f t="shared" si="1"/>
        <v>22900.6945</v>
      </c>
      <c r="G12" s="18">
        <v>17941.1</v>
      </c>
      <c r="H12" s="18">
        <v>13558.768500000002</v>
      </c>
      <c r="I12" s="18">
        <v>12270.6</v>
      </c>
      <c r="J12" s="18">
        <v>9341.926</v>
      </c>
      <c r="K12" s="30"/>
      <c r="L12" s="30">
        <f t="shared" si="2"/>
        <v>11019.305499999999</v>
      </c>
      <c r="M12" s="17"/>
    </row>
    <row r="13" spans="1:13" ht="19.5" customHeight="1">
      <c r="A13" s="15">
        <v>10</v>
      </c>
      <c r="B13" s="19" t="s">
        <v>381</v>
      </c>
      <c r="C13" s="16">
        <v>51</v>
      </c>
      <c r="D13" s="17">
        <v>640</v>
      </c>
      <c r="E13" s="18">
        <f t="shared" si="0"/>
        <v>32640</v>
      </c>
      <c r="F13" s="18">
        <f t="shared" si="1"/>
        <v>22494.636999999995</v>
      </c>
      <c r="G13" s="18">
        <v>17380</v>
      </c>
      <c r="H13" s="18">
        <v>13139.469999999998</v>
      </c>
      <c r="I13" s="18">
        <v>12305.2</v>
      </c>
      <c r="J13" s="18">
        <v>9355.167</v>
      </c>
      <c r="K13" s="30"/>
      <c r="L13" s="30">
        <f t="shared" si="2"/>
        <v>10145.363000000005</v>
      </c>
      <c r="M13" s="17"/>
    </row>
    <row r="14" spans="1:13" ht="19.5" customHeight="1">
      <c r="A14" s="15">
        <v>11</v>
      </c>
      <c r="B14" s="19" t="s">
        <v>382</v>
      </c>
      <c r="C14" s="16">
        <v>52</v>
      </c>
      <c r="D14" s="17">
        <v>800</v>
      </c>
      <c r="E14" s="18">
        <f t="shared" si="0"/>
        <v>41600</v>
      </c>
      <c r="F14" s="18">
        <f t="shared" si="1"/>
        <v>33353.7715</v>
      </c>
      <c r="G14" s="18">
        <v>27328.5</v>
      </c>
      <c r="H14" s="18">
        <v>20179.7275</v>
      </c>
      <c r="I14" s="18">
        <v>17586.4</v>
      </c>
      <c r="J14" s="18">
        <v>13174.044</v>
      </c>
      <c r="K14" s="30"/>
      <c r="L14" s="30">
        <f t="shared" si="2"/>
        <v>8246.228499999997</v>
      </c>
      <c r="M14" s="17"/>
    </row>
    <row r="15" spans="1:13" ht="19.5" customHeight="1">
      <c r="A15" s="15">
        <v>12</v>
      </c>
      <c r="B15" s="19" t="s">
        <v>383</v>
      </c>
      <c r="C15" s="16">
        <v>55</v>
      </c>
      <c r="D15" s="17">
        <v>800</v>
      </c>
      <c r="E15" s="18">
        <f t="shared" si="0"/>
        <v>44000</v>
      </c>
      <c r="F15" s="18">
        <f t="shared" si="1"/>
        <v>34169.011</v>
      </c>
      <c r="G15" s="18">
        <v>27403.6</v>
      </c>
      <c r="H15" s="18">
        <v>20234.926</v>
      </c>
      <c r="I15" s="18">
        <v>18601</v>
      </c>
      <c r="J15" s="18">
        <v>13934.085</v>
      </c>
      <c r="K15" s="30"/>
      <c r="L15" s="30">
        <f t="shared" si="2"/>
        <v>9830.989000000001</v>
      </c>
      <c r="M15" s="17"/>
    </row>
    <row r="16" spans="1:13" s="38" customFormat="1" ht="19.5" customHeight="1">
      <c r="A16" s="148" t="s">
        <v>69</v>
      </c>
      <c r="B16" s="149"/>
      <c r="C16" s="16">
        <f>SUM(C4:C15)</f>
        <v>534</v>
      </c>
      <c r="D16" s="16"/>
      <c r="E16" s="16">
        <f aca="true" t="shared" si="3" ref="E16:L16">SUM(E4:E15)</f>
        <v>353660</v>
      </c>
      <c r="F16" s="16">
        <f t="shared" si="3"/>
        <v>189293.723</v>
      </c>
      <c r="G16" s="16">
        <f t="shared" si="3"/>
        <v>152414.19999999998</v>
      </c>
      <c r="H16" s="16">
        <f t="shared" si="3"/>
        <v>114253.77600000001</v>
      </c>
      <c r="I16" s="16">
        <f t="shared" si="3"/>
        <v>99918.20000000001</v>
      </c>
      <c r="J16" s="16">
        <f t="shared" si="3"/>
        <v>75039.947</v>
      </c>
      <c r="K16" s="16"/>
      <c r="L16" s="16">
        <f t="shared" si="3"/>
        <v>164366.277</v>
      </c>
      <c r="M16" s="30"/>
    </row>
    <row r="17" spans="1:13" s="38" customFormat="1" ht="19.5" customHeight="1">
      <c r="A17" s="20"/>
      <c r="B17" s="20"/>
      <c r="C17" s="21"/>
      <c r="D17" s="22"/>
      <c r="E17" s="22"/>
      <c r="F17" s="22"/>
      <c r="G17" s="23"/>
      <c r="H17" s="23"/>
      <c r="I17" s="23"/>
      <c r="J17" s="23"/>
      <c r="K17" s="23"/>
      <c r="L17" s="23"/>
      <c r="M17" s="23"/>
    </row>
    <row r="18" spans="1:8" ht="19.5" customHeight="1">
      <c r="A18" s="24" t="s">
        <v>443</v>
      </c>
      <c r="B18" s="24"/>
      <c r="C18" s="24"/>
      <c r="D18" s="24"/>
      <c r="E18" s="24"/>
      <c r="F18" s="24"/>
      <c r="G18" s="32"/>
      <c r="H18" s="32"/>
    </row>
    <row r="19" spans="1:12" ht="19.5" customHeight="1">
      <c r="A19" s="150" t="s">
        <v>446</v>
      </c>
      <c r="B19" s="150"/>
      <c r="C19" s="150"/>
      <c r="D19" s="150"/>
      <c r="E19" s="150"/>
      <c r="F19" s="150"/>
      <c r="G19" s="150"/>
      <c r="H19" s="150"/>
      <c r="I19" s="142" t="s">
        <v>2</v>
      </c>
      <c r="J19" s="142"/>
      <c r="K19" s="143"/>
      <c r="L19" s="143"/>
    </row>
    <row r="20" ht="19.5" customHeight="1">
      <c r="A20" s="37" t="s">
        <v>384</v>
      </c>
    </row>
    <row r="21" spans="7:12" ht="21.75" customHeight="1">
      <c r="G21" s="36"/>
      <c r="H21" s="36"/>
      <c r="I21" s="156" t="s">
        <v>332</v>
      </c>
      <c r="J21" s="156"/>
      <c r="K21" s="143"/>
      <c r="L21" s="143"/>
    </row>
    <row r="22" spans="11:13" ht="24.75" customHeight="1">
      <c r="K22" s="143"/>
      <c r="L22" s="143"/>
      <c r="M22" s="143"/>
    </row>
  </sheetData>
  <sheetProtection/>
  <mergeCells count="7">
    <mergeCell ref="K22:M22"/>
    <mergeCell ref="I21:L21"/>
    <mergeCell ref="A1:M1"/>
    <mergeCell ref="A2:M2"/>
    <mergeCell ref="A16:B16"/>
    <mergeCell ref="A19:H19"/>
    <mergeCell ref="I19:L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Q17" sqref="Q17"/>
    </sheetView>
  </sheetViews>
  <sheetFormatPr defaultColWidth="9.00390625" defaultRowHeight="15.75" customHeight="1"/>
  <cols>
    <col min="1" max="1" width="4.00390625" style="11" customWidth="1"/>
    <col min="2" max="2" width="7.125" style="11" customWidth="1"/>
    <col min="3" max="3" width="4.375" style="40" customWidth="1"/>
    <col min="4" max="4" width="5.375" style="11" customWidth="1"/>
    <col min="5" max="5" width="8.50390625" style="12" customWidth="1"/>
    <col min="6" max="6" width="10.625" style="40" customWidth="1"/>
    <col min="7" max="11" width="10.625" style="12" customWidth="1"/>
    <col min="12" max="12" width="9.875" style="10" customWidth="1"/>
    <col min="13" max="13" width="12.00390625" style="11" customWidth="1"/>
    <col min="14" max="16384" width="9.00390625" style="11" customWidth="1"/>
  </cols>
  <sheetData>
    <row r="1" spans="1:13" ht="40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1" customHeight="1">
      <c r="A2" s="146" t="s">
        <v>27</v>
      </c>
      <c r="B2" s="158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9" customFormat="1" ht="24.75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14" t="s">
        <v>43</v>
      </c>
      <c r="K3" s="14" t="s">
        <v>10</v>
      </c>
      <c r="L3" s="29" t="s">
        <v>12</v>
      </c>
      <c r="M3" s="13" t="s">
        <v>44</v>
      </c>
    </row>
    <row r="4" spans="1:13" ht="15.75" customHeight="1">
      <c r="A4" s="15">
        <v>1</v>
      </c>
      <c r="B4" s="15" t="s">
        <v>385</v>
      </c>
      <c r="C4" s="16">
        <v>27</v>
      </c>
      <c r="D4" s="17">
        <v>500</v>
      </c>
      <c r="E4" s="18">
        <f>C4*D4</f>
        <v>13500</v>
      </c>
      <c r="F4" s="18">
        <f>H4+J4</f>
        <v>2756.4705</v>
      </c>
      <c r="G4" s="18">
        <v>3750.3</v>
      </c>
      <c r="H4" s="18">
        <v>2756.4705</v>
      </c>
      <c r="I4" s="18">
        <v>0</v>
      </c>
      <c r="J4" s="18">
        <v>0</v>
      </c>
      <c r="K4" s="42"/>
      <c r="L4" s="30">
        <f>E4-F4</f>
        <v>10743.5295</v>
      </c>
      <c r="M4" s="17"/>
    </row>
    <row r="5" spans="1:13" ht="15.75" customHeight="1">
      <c r="A5" s="15">
        <v>2</v>
      </c>
      <c r="B5" s="15" t="s">
        <v>386</v>
      </c>
      <c r="C5" s="16">
        <v>26</v>
      </c>
      <c r="D5" s="17">
        <v>500</v>
      </c>
      <c r="E5" s="18">
        <f aca="true" t="shared" si="0" ref="E5:E15">C5*D5</f>
        <v>13000</v>
      </c>
      <c r="F5" s="18">
        <f aca="true" t="shared" si="1" ref="F5:F15">H5+J5</f>
        <v>2654.379</v>
      </c>
      <c r="G5" s="18">
        <v>3611.3999999999996</v>
      </c>
      <c r="H5" s="18">
        <v>2654.379</v>
      </c>
      <c r="I5" s="18">
        <v>0</v>
      </c>
      <c r="J5" s="18">
        <v>0</v>
      </c>
      <c r="K5" s="42"/>
      <c r="L5" s="30">
        <f aca="true" t="shared" si="2" ref="L5:L15">E5-F5</f>
        <v>10345.621</v>
      </c>
      <c r="M5" s="17"/>
    </row>
    <row r="6" spans="1:13" ht="15.75" customHeight="1">
      <c r="A6" s="15">
        <v>3</v>
      </c>
      <c r="B6" s="15" t="s">
        <v>387</v>
      </c>
      <c r="C6" s="16">
        <v>26</v>
      </c>
      <c r="D6" s="17">
        <v>640</v>
      </c>
      <c r="E6" s="18">
        <f t="shared" si="0"/>
        <v>16640</v>
      </c>
      <c r="F6" s="18">
        <f t="shared" si="1"/>
        <v>6474.727999999999</v>
      </c>
      <c r="G6" s="18">
        <v>4219.8</v>
      </c>
      <c r="H6" s="18">
        <v>3273.803</v>
      </c>
      <c r="I6" s="18">
        <v>4355</v>
      </c>
      <c r="J6" s="18">
        <v>3200.9249999999997</v>
      </c>
      <c r="K6" s="42"/>
      <c r="L6" s="30">
        <f t="shared" si="2"/>
        <v>10165.272</v>
      </c>
      <c r="M6" s="17"/>
    </row>
    <row r="7" spans="1:13" ht="15.75" customHeight="1">
      <c r="A7" s="15">
        <v>4</v>
      </c>
      <c r="B7" s="15" t="s">
        <v>388</v>
      </c>
      <c r="C7" s="16">
        <v>27</v>
      </c>
      <c r="D7" s="17">
        <v>640</v>
      </c>
      <c r="E7" s="18">
        <f t="shared" si="0"/>
        <v>17280</v>
      </c>
      <c r="F7" s="18">
        <f t="shared" si="1"/>
        <v>6324.1065</v>
      </c>
      <c r="G7" s="18">
        <v>3865.4</v>
      </c>
      <c r="H7" s="18">
        <v>3000.069</v>
      </c>
      <c r="I7" s="18">
        <v>4522.5</v>
      </c>
      <c r="J7" s="18">
        <v>3324.0375000000004</v>
      </c>
      <c r="K7" s="42"/>
      <c r="L7" s="30">
        <f t="shared" si="2"/>
        <v>10955.8935</v>
      </c>
      <c r="M7" s="17"/>
    </row>
    <row r="8" spans="1:13" ht="15.75" customHeight="1">
      <c r="A8" s="15">
        <v>5</v>
      </c>
      <c r="B8" s="15" t="s">
        <v>389</v>
      </c>
      <c r="C8" s="16">
        <v>33</v>
      </c>
      <c r="D8" s="17">
        <v>640</v>
      </c>
      <c r="E8" s="18">
        <f t="shared" si="0"/>
        <v>21120</v>
      </c>
      <c r="F8" s="18">
        <f t="shared" si="1"/>
        <v>12401.818500000001</v>
      </c>
      <c r="G8" s="18">
        <v>11124.6</v>
      </c>
      <c r="H8" s="18">
        <v>8424.621000000001</v>
      </c>
      <c r="I8" s="18">
        <v>5137.5</v>
      </c>
      <c r="J8" s="18">
        <v>3977.1974999999998</v>
      </c>
      <c r="K8" s="42"/>
      <c r="L8" s="30">
        <f t="shared" si="2"/>
        <v>8718.181499999999</v>
      </c>
      <c r="M8" s="17"/>
    </row>
    <row r="9" spans="1:13" ht="15.75" customHeight="1">
      <c r="A9" s="15">
        <v>6</v>
      </c>
      <c r="B9" s="15" t="s">
        <v>390</v>
      </c>
      <c r="C9" s="16">
        <v>27</v>
      </c>
      <c r="D9" s="17">
        <v>640</v>
      </c>
      <c r="E9" s="18">
        <f t="shared" si="0"/>
        <v>17280</v>
      </c>
      <c r="F9" s="18">
        <f t="shared" si="1"/>
        <v>9598.0165</v>
      </c>
      <c r="G9" s="18">
        <v>8473.4</v>
      </c>
      <c r="H9" s="18">
        <v>6407.088999999999</v>
      </c>
      <c r="I9" s="18">
        <v>4117.5</v>
      </c>
      <c r="J9" s="18">
        <v>3190.9275000000002</v>
      </c>
      <c r="K9" s="42"/>
      <c r="L9" s="30">
        <f t="shared" si="2"/>
        <v>7681.9835</v>
      </c>
      <c r="M9" s="17"/>
    </row>
    <row r="10" spans="1:13" ht="15.75" customHeight="1">
      <c r="A10" s="15">
        <v>7</v>
      </c>
      <c r="B10" s="15" t="s">
        <v>391</v>
      </c>
      <c r="C10" s="16">
        <v>31</v>
      </c>
      <c r="D10" s="17">
        <v>800</v>
      </c>
      <c r="E10" s="18">
        <f t="shared" si="0"/>
        <v>24800</v>
      </c>
      <c r="F10" s="18">
        <f t="shared" si="1"/>
        <v>16747.444000000003</v>
      </c>
      <c r="G10" s="18">
        <v>12096.2</v>
      </c>
      <c r="H10" s="18">
        <v>8948.371000000001</v>
      </c>
      <c r="I10" s="18">
        <v>10409.8</v>
      </c>
      <c r="J10" s="18">
        <v>7799.073</v>
      </c>
      <c r="K10" s="42"/>
      <c r="L10" s="30">
        <f t="shared" si="2"/>
        <v>8052.555999999997</v>
      </c>
      <c r="M10" s="17"/>
    </row>
    <row r="11" spans="1:13" ht="15.75" customHeight="1">
      <c r="A11" s="15">
        <v>8</v>
      </c>
      <c r="B11" s="15" t="s">
        <v>392</v>
      </c>
      <c r="C11" s="16">
        <v>34</v>
      </c>
      <c r="D11" s="17">
        <v>800</v>
      </c>
      <c r="E11" s="18">
        <f t="shared" si="0"/>
        <v>27200</v>
      </c>
      <c r="F11" s="18">
        <f t="shared" si="1"/>
        <v>17937.754</v>
      </c>
      <c r="G11" s="18">
        <v>12688.8</v>
      </c>
      <c r="H11" s="18">
        <v>9383.932</v>
      </c>
      <c r="I11" s="18">
        <v>11417.2</v>
      </c>
      <c r="J11" s="18">
        <v>8553.822</v>
      </c>
      <c r="K11" s="42"/>
      <c r="L11" s="30">
        <f t="shared" si="2"/>
        <v>9262.246</v>
      </c>
      <c r="M11" s="17"/>
    </row>
    <row r="12" spans="1:13" ht="15.75" customHeight="1">
      <c r="A12" s="15">
        <v>9</v>
      </c>
      <c r="B12" s="15" t="s">
        <v>393</v>
      </c>
      <c r="C12" s="16">
        <v>24</v>
      </c>
      <c r="D12" s="17">
        <v>500</v>
      </c>
      <c r="E12" s="18">
        <f t="shared" si="0"/>
        <v>12000</v>
      </c>
      <c r="F12" s="18">
        <f t="shared" si="1"/>
        <v>635.04</v>
      </c>
      <c r="G12" s="18">
        <v>864</v>
      </c>
      <c r="H12" s="18">
        <v>635.04</v>
      </c>
      <c r="I12" s="18">
        <v>0</v>
      </c>
      <c r="J12" s="18">
        <v>0</v>
      </c>
      <c r="K12" s="42"/>
      <c r="L12" s="30">
        <f t="shared" si="2"/>
        <v>11364.96</v>
      </c>
      <c r="M12" s="17"/>
    </row>
    <row r="13" spans="1:13" ht="15.75" customHeight="1">
      <c r="A13" s="15">
        <v>10</v>
      </c>
      <c r="B13" s="15" t="s">
        <v>394</v>
      </c>
      <c r="C13" s="16">
        <v>28</v>
      </c>
      <c r="D13" s="17">
        <v>640</v>
      </c>
      <c r="E13" s="18">
        <f t="shared" si="0"/>
        <v>17920</v>
      </c>
      <c r="F13" s="18">
        <f t="shared" si="1"/>
        <v>3004.2250000000004</v>
      </c>
      <c r="G13" s="18">
        <v>1526</v>
      </c>
      <c r="H13" s="18">
        <v>1307.1100000000001</v>
      </c>
      <c r="I13" s="18">
        <v>2309</v>
      </c>
      <c r="J13" s="18">
        <v>1697.115</v>
      </c>
      <c r="K13" s="42"/>
      <c r="L13" s="30">
        <f t="shared" si="2"/>
        <v>14915.775</v>
      </c>
      <c r="M13" s="17"/>
    </row>
    <row r="14" spans="1:13" ht="15.75" customHeight="1">
      <c r="A14" s="15">
        <v>11</v>
      </c>
      <c r="B14" s="19" t="s">
        <v>395</v>
      </c>
      <c r="C14" s="16">
        <v>28</v>
      </c>
      <c r="D14" s="17">
        <v>640</v>
      </c>
      <c r="E14" s="18">
        <f t="shared" si="0"/>
        <v>17920</v>
      </c>
      <c r="F14" s="18">
        <f t="shared" si="1"/>
        <v>9800.980000000001</v>
      </c>
      <c r="G14" s="18">
        <v>7224</v>
      </c>
      <c r="H14" s="18">
        <v>5502.56</v>
      </c>
      <c r="I14" s="18">
        <v>5616</v>
      </c>
      <c r="J14" s="18">
        <v>4298.420000000001</v>
      </c>
      <c r="K14" s="42"/>
      <c r="L14" s="30">
        <f t="shared" si="2"/>
        <v>8119.019999999999</v>
      </c>
      <c r="M14" s="17"/>
    </row>
    <row r="15" spans="1:13" ht="15.75" customHeight="1">
      <c r="A15" s="15">
        <v>12</v>
      </c>
      <c r="B15" s="19" t="s">
        <v>396</v>
      </c>
      <c r="C15" s="16">
        <v>27</v>
      </c>
      <c r="D15" s="17">
        <v>800</v>
      </c>
      <c r="E15" s="18">
        <f t="shared" si="0"/>
        <v>21600</v>
      </c>
      <c r="F15" s="18">
        <f t="shared" si="1"/>
        <v>10362.711</v>
      </c>
      <c r="G15" s="18">
        <v>6220.4</v>
      </c>
      <c r="H15" s="18">
        <v>4617.786</v>
      </c>
      <c r="I15" s="18">
        <v>7641</v>
      </c>
      <c r="J15" s="18">
        <v>5744.925</v>
      </c>
      <c r="K15" s="42"/>
      <c r="L15" s="30">
        <f t="shared" si="2"/>
        <v>11237.289</v>
      </c>
      <c r="M15" s="17"/>
    </row>
    <row r="16" spans="1:13" s="10" customFormat="1" ht="15.75" customHeight="1">
      <c r="A16" s="148" t="s">
        <v>30</v>
      </c>
      <c r="B16" s="149"/>
      <c r="C16" s="16">
        <f>SUM(C4:C15)</f>
        <v>338</v>
      </c>
      <c r="D16" s="16"/>
      <c r="E16" s="16">
        <f aca="true" t="shared" si="3" ref="E16:L16">SUM(E4:E15)</f>
        <v>220260</v>
      </c>
      <c r="F16" s="16">
        <f t="shared" si="3"/>
        <v>98697.673</v>
      </c>
      <c r="G16" s="16">
        <f t="shared" si="3"/>
        <v>75664.3</v>
      </c>
      <c r="H16" s="16">
        <f t="shared" si="3"/>
        <v>56911.2305</v>
      </c>
      <c r="I16" s="16">
        <f t="shared" si="3"/>
        <v>55525.5</v>
      </c>
      <c r="J16" s="16">
        <f t="shared" si="3"/>
        <v>41786.442500000005</v>
      </c>
      <c r="K16" s="16"/>
      <c r="L16" s="16">
        <f t="shared" si="3"/>
        <v>121562.32699999999</v>
      </c>
      <c r="M16" s="30"/>
    </row>
    <row r="17" spans="1:13" s="10" customFormat="1" ht="15.75" customHeight="1">
      <c r="A17" s="20"/>
      <c r="B17" s="20"/>
      <c r="C17" s="21"/>
      <c r="D17" s="41"/>
      <c r="E17" s="22"/>
      <c r="F17" s="22"/>
      <c r="G17" s="23"/>
      <c r="H17" s="23"/>
      <c r="I17" s="23"/>
      <c r="J17" s="23"/>
      <c r="K17" s="23"/>
      <c r="L17" s="23"/>
      <c r="M17" s="23"/>
    </row>
    <row r="18" spans="1:13" s="37" customFormat="1" ht="15.75" customHeight="1">
      <c r="A18" s="24" t="s">
        <v>443</v>
      </c>
      <c r="B18" s="24"/>
      <c r="C18" s="24"/>
      <c r="D18" s="24"/>
      <c r="E18" s="24"/>
      <c r="F18" s="24"/>
      <c r="G18" s="25"/>
      <c r="H18" s="25"/>
      <c r="I18" s="25"/>
      <c r="J18" s="25"/>
      <c r="K18" s="25"/>
      <c r="L18" s="31"/>
      <c r="M18" s="32"/>
    </row>
    <row r="19" spans="1:12" s="37" customFormat="1" ht="15.75" customHeight="1">
      <c r="A19" s="150" t="s">
        <v>448</v>
      </c>
      <c r="B19" s="150"/>
      <c r="C19" s="150"/>
      <c r="D19" s="150"/>
      <c r="E19" s="150"/>
      <c r="F19" s="150"/>
      <c r="G19" s="150"/>
      <c r="H19" s="150"/>
      <c r="I19" s="36"/>
      <c r="J19" s="36"/>
      <c r="K19" s="36"/>
      <c r="L19" s="38"/>
    </row>
    <row r="20" spans="1:12" s="37" customFormat="1" ht="15.75" customHeight="1">
      <c r="A20" s="37" t="s">
        <v>397</v>
      </c>
      <c r="E20" s="36"/>
      <c r="G20" s="36"/>
      <c r="H20" s="36"/>
      <c r="I20" s="36"/>
      <c r="J20" s="36"/>
      <c r="K20" s="36"/>
      <c r="L20" s="38"/>
    </row>
    <row r="21" spans="9:10" ht="15.75" customHeight="1">
      <c r="I21" s="43"/>
      <c r="J21" s="43"/>
    </row>
    <row r="22" spans="1:13" ht="15.75" customHeight="1">
      <c r="A22" s="145" t="s">
        <v>278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</row>
  </sheetData>
  <sheetProtection/>
  <mergeCells count="5">
    <mergeCell ref="A1:M1"/>
    <mergeCell ref="A2:M2"/>
    <mergeCell ref="A16:B16"/>
    <mergeCell ref="A19:H19"/>
    <mergeCell ref="A22:M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3" sqref="F1:J16384"/>
    </sheetView>
  </sheetViews>
  <sheetFormatPr defaultColWidth="9.00390625" defaultRowHeight="15.75" customHeight="1"/>
  <cols>
    <col min="1" max="1" width="4.125" style="11" customWidth="1"/>
    <col min="2" max="2" width="6.875" style="11" customWidth="1"/>
    <col min="3" max="3" width="4.625" style="11" customWidth="1"/>
    <col min="4" max="4" width="5.25390625" style="11" customWidth="1"/>
    <col min="5" max="5" width="8.00390625" style="12" customWidth="1"/>
    <col min="6" max="6" width="10.625" style="11" customWidth="1"/>
    <col min="7" max="10" width="10.625" style="12" customWidth="1"/>
    <col min="11" max="11" width="8.25390625" style="10" customWidth="1"/>
    <col min="12" max="12" width="9.375" style="10" customWidth="1"/>
    <col min="13" max="13" width="12.25390625" style="11" customWidth="1"/>
    <col min="14" max="14" width="10.50390625" style="11" bestFit="1" customWidth="1"/>
    <col min="15" max="16384" width="9.00390625" style="11" customWidth="1"/>
  </cols>
  <sheetData>
    <row r="1" spans="1:13" ht="40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1" customHeight="1">
      <c r="A2" s="158" t="s">
        <v>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s="9" customFormat="1" ht="24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14" t="s">
        <v>43</v>
      </c>
      <c r="K3" s="29" t="s">
        <v>10</v>
      </c>
      <c r="L3" s="29" t="s">
        <v>12</v>
      </c>
      <c r="M3" s="13" t="s">
        <v>44</v>
      </c>
    </row>
    <row r="4" spans="1:14" ht="15.75" customHeight="1">
      <c r="A4" s="15">
        <v>1</v>
      </c>
      <c r="B4" s="15" t="s">
        <v>398</v>
      </c>
      <c r="C4" s="16">
        <v>31</v>
      </c>
      <c r="D4" s="17">
        <v>500</v>
      </c>
      <c r="E4" s="18">
        <f>C4*D4</f>
        <v>15500</v>
      </c>
      <c r="F4" s="18">
        <f>H4+J4</f>
        <v>1727.103</v>
      </c>
      <c r="G4" s="18">
        <v>2349.8</v>
      </c>
      <c r="H4" s="18">
        <v>1727.103</v>
      </c>
      <c r="I4" s="18">
        <v>0</v>
      </c>
      <c r="J4" s="18">
        <v>0</v>
      </c>
      <c r="K4" s="30"/>
      <c r="L4" s="30">
        <f>E4-F4</f>
        <v>13772.897</v>
      </c>
      <c r="M4" s="17"/>
      <c r="N4" s="12"/>
    </row>
    <row r="5" spans="1:14" ht="15.75" customHeight="1">
      <c r="A5" s="15">
        <v>2</v>
      </c>
      <c r="B5" s="15" t="s">
        <v>399</v>
      </c>
      <c r="C5" s="16">
        <v>33</v>
      </c>
      <c r="D5" s="17">
        <v>500</v>
      </c>
      <c r="E5" s="18">
        <f aca="true" t="shared" si="0" ref="E5:E27">C5*D5</f>
        <v>16500</v>
      </c>
      <c r="F5" s="18">
        <f aca="true" t="shared" si="1" ref="F5:F27">H5+J5</f>
        <v>1838.529</v>
      </c>
      <c r="G5" s="18">
        <v>2501.3999999999996</v>
      </c>
      <c r="H5" s="18">
        <v>1838.529</v>
      </c>
      <c r="I5" s="18">
        <v>0</v>
      </c>
      <c r="J5" s="18">
        <v>0</v>
      </c>
      <c r="K5" s="30"/>
      <c r="L5" s="30">
        <f aca="true" t="shared" si="2" ref="L5:L27">E5-F5</f>
        <v>14661.471</v>
      </c>
      <c r="M5" s="17"/>
      <c r="N5" s="12"/>
    </row>
    <row r="6" spans="1:14" ht="15.75" customHeight="1">
      <c r="A6" s="15">
        <v>3</v>
      </c>
      <c r="B6" s="15" t="s">
        <v>400</v>
      </c>
      <c r="C6" s="16">
        <v>35</v>
      </c>
      <c r="D6" s="17">
        <v>640</v>
      </c>
      <c r="E6" s="18">
        <f t="shared" si="0"/>
        <v>22400</v>
      </c>
      <c r="F6" s="18">
        <f t="shared" si="1"/>
        <v>8472.3275</v>
      </c>
      <c r="G6" s="18">
        <v>6842.5</v>
      </c>
      <c r="H6" s="18">
        <v>5261.1125</v>
      </c>
      <c r="I6" s="18">
        <v>4369</v>
      </c>
      <c r="J6" s="18">
        <v>3211.215</v>
      </c>
      <c r="K6" s="30"/>
      <c r="L6" s="30">
        <f t="shared" si="2"/>
        <v>13927.6725</v>
      </c>
      <c r="M6" s="17"/>
      <c r="N6" s="12"/>
    </row>
    <row r="7" spans="1:14" ht="15.75" customHeight="1">
      <c r="A7" s="15">
        <v>4</v>
      </c>
      <c r="B7" s="15" t="s">
        <v>401</v>
      </c>
      <c r="C7" s="16">
        <v>35</v>
      </c>
      <c r="D7" s="17">
        <v>640</v>
      </c>
      <c r="E7" s="18">
        <f t="shared" si="0"/>
        <v>22400</v>
      </c>
      <c r="F7" s="18">
        <f t="shared" si="1"/>
        <v>8425.2875</v>
      </c>
      <c r="G7" s="18">
        <v>6842.5</v>
      </c>
      <c r="H7" s="18">
        <v>5261.1125</v>
      </c>
      <c r="I7" s="18">
        <v>4305</v>
      </c>
      <c r="J7" s="18">
        <v>3164.175</v>
      </c>
      <c r="K7" s="30"/>
      <c r="L7" s="30">
        <f t="shared" si="2"/>
        <v>13974.7125</v>
      </c>
      <c r="M7" s="17"/>
      <c r="N7" s="12"/>
    </row>
    <row r="8" spans="1:14" ht="15.75" customHeight="1">
      <c r="A8" s="15">
        <v>5</v>
      </c>
      <c r="B8" s="15" t="s">
        <v>402</v>
      </c>
      <c r="C8" s="16">
        <v>35</v>
      </c>
      <c r="D8" s="17">
        <v>640</v>
      </c>
      <c r="E8" s="18">
        <f t="shared" si="0"/>
        <v>22400</v>
      </c>
      <c r="F8" s="18">
        <f t="shared" si="1"/>
        <v>14245.6475</v>
      </c>
      <c r="G8" s="18">
        <v>8428</v>
      </c>
      <c r="H8" s="18">
        <v>6435.73</v>
      </c>
      <c r="I8" s="18">
        <v>10335.5</v>
      </c>
      <c r="J8" s="18">
        <v>7809.9175</v>
      </c>
      <c r="K8" s="30"/>
      <c r="L8" s="30">
        <f t="shared" si="2"/>
        <v>8154.352500000001</v>
      </c>
      <c r="M8" s="17"/>
      <c r="N8" s="12"/>
    </row>
    <row r="9" spans="1:14" ht="15.75" customHeight="1">
      <c r="A9" s="15">
        <v>6</v>
      </c>
      <c r="B9" s="15" t="s">
        <v>403</v>
      </c>
      <c r="C9" s="16">
        <v>34</v>
      </c>
      <c r="D9" s="17">
        <v>640</v>
      </c>
      <c r="E9" s="18">
        <f t="shared" si="0"/>
        <v>21760</v>
      </c>
      <c r="F9" s="18">
        <f t="shared" si="1"/>
        <v>13838.629</v>
      </c>
      <c r="G9" s="18">
        <v>8187.2</v>
      </c>
      <c r="H9" s="18">
        <v>6251.852</v>
      </c>
      <c r="I9" s="18">
        <v>10040.2</v>
      </c>
      <c r="J9" s="18">
        <v>7586.777</v>
      </c>
      <c r="K9" s="30"/>
      <c r="L9" s="30">
        <f t="shared" si="2"/>
        <v>7921.370999999999</v>
      </c>
      <c r="M9" s="17"/>
      <c r="N9" s="12"/>
    </row>
    <row r="10" spans="1:14" ht="15.75" customHeight="1">
      <c r="A10" s="15">
        <v>7</v>
      </c>
      <c r="B10" s="15" t="s">
        <v>404</v>
      </c>
      <c r="C10" s="16">
        <v>35</v>
      </c>
      <c r="D10" s="17">
        <v>800</v>
      </c>
      <c r="E10" s="18">
        <f t="shared" si="0"/>
        <v>28000</v>
      </c>
      <c r="F10" s="18">
        <f t="shared" si="1"/>
        <v>25588.587499999998</v>
      </c>
      <c r="G10" s="18">
        <v>17199</v>
      </c>
      <c r="H10" s="18">
        <v>12700.624999999998</v>
      </c>
      <c r="I10" s="18">
        <v>17307.5</v>
      </c>
      <c r="J10" s="18">
        <v>12887.9625</v>
      </c>
      <c r="K10" s="30"/>
      <c r="L10" s="30">
        <f t="shared" si="2"/>
        <v>2411.412500000002</v>
      </c>
      <c r="M10" s="17"/>
      <c r="N10" s="12"/>
    </row>
    <row r="11" spans="1:14" ht="15.75" customHeight="1">
      <c r="A11" s="15">
        <v>8</v>
      </c>
      <c r="B11" s="15" t="s">
        <v>405</v>
      </c>
      <c r="C11" s="16">
        <v>35</v>
      </c>
      <c r="D11" s="17">
        <v>800</v>
      </c>
      <c r="E11" s="18">
        <f t="shared" si="0"/>
        <v>28000</v>
      </c>
      <c r="F11" s="18">
        <f t="shared" si="1"/>
        <v>25588.587499999998</v>
      </c>
      <c r="G11" s="18">
        <v>17199</v>
      </c>
      <c r="H11" s="18">
        <v>12700.624999999998</v>
      </c>
      <c r="I11" s="18">
        <v>17307.5</v>
      </c>
      <c r="J11" s="18">
        <v>12887.9625</v>
      </c>
      <c r="K11" s="30"/>
      <c r="L11" s="30">
        <f t="shared" si="2"/>
        <v>2411.412500000002</v>
      </c>
      <c r="M11" s="17"/>
      <c r="N11" s="12"/>
    </row>
    <row r="12" spans="1:14" ht="15.75" customHeight="1">
      <c r="A12" s="15">
        <v>9</v>
      </c>
      <c r="B12" s="15" t="s">
        <v>406</v>
      </c>
      <c r="C12" s="16">
        <v>35</v>
      </c>
      <c r="D12" s="17">
        <v>500</v>
      </c>
      <c r="E12" s="18">
        <f t="shared" si="0"/>
        <v>17500</v>
      </c>
      <c r="F12" s="18">
        <f t="shared" si="1"/>
        <v>926.1</v>
      </c>
      <c r="G12" s="18">
        <v>1260</v>
      </c>
      <c r="H12" s="18">
        <v>926.1</v>
      </c>
      <c r="I12" s="18">
        <v>0</v>
      </c>
      <c r="J12" s="18">
        <v>0</v>
      </c>
      <c r="K12" s="30"/>
      <c r="L12" s="30">
        <f t="shared" si="2"/>
        <v>16573.9</v>
      </c>
      <c r="M12" s="17"/>
      <c r="N12" s="12"/>
    </row>
    <row r="13" spans="1:14" ht="15.75" customHeight="1">
      <c r="A13" s="15">
        <v>10</v>
      </c>
      <c r="B13" s="15" t="s">
        <v>407</v>
      </c>
      <c r="C13" s="16">
        <v>35</v>
      </c>
      <c r="D13" s="17">
        <v>500</v>
      </c>
      <c r="E13" s="18">
        <f t="shared" si="0"/>
        <v>17500</v>
      </c>
      <c r="F13" s="18">
        <f t="shared" si="1"/>
        <v>0</v>
      </c>
      <c r="G13" s="34">
        <v>0</v>
      </c>
      <c r="H13" s="34">
        <v>0</v>
      </c>
      <c r="I13" s="18">
        <v>0</v>
      </c>
      <c r="J13" s="18">
        <v>0</v>
      </c>
      <c r="K13" s="30"/>
      <c r="L13" s="30">
        <f t="shared" si="2"/>
        <v>17500</v>
      </c>
      <c r="M13" s="17"/>
      <c r="N13" s="12"/>
    </row>
    <row r="14" spans="1:14" ht="15.75" customHeight="1">
      <c r="A14" s="15">
        <v>11</v>
      </c>
      <c r="B14" s="15" t="s">
        <v>408</v>
      </c>
      <c r="C14" s="16">
        <v>34</v>
      </c>
      <c r="D14" s="17">
        <v>640</v>
      </c>
      <c r="E14" s="18">
        <f t="shared" si="0"/>
        <v>21760</v>
      </c>
      <c r="F14" s="18">
        <f t="shared" si="1"/>
        <v>6930.067000000001</v>
      </c>
      <c r="G14" s="18">
        <v>6878.2</v>
      </c>
      <c r="H14" s="18">
        <v>5280.727000000001</v>
      </c>
      <c r="I14" s="18">
        <v>2244</v>
      </c>
      <c r="J14" s="18">
        <v>1649.34</v>
      </c>
      <c r="K14" s="30"/>
      <c r="L14" s="30">
        <f t="shared" si="2"/>
        <v>14829.932999999999</v>
      </c>
      <c r="M14" s="17"/>
      <c r="N14" s="12"/>
    </row>
    <row r="15" spans="1:14" ht="15.75" customHeight="1">
      <c r="A15" s="15">
        <v>12</v>
      </c>
      <c r="B15" s="15" t="s">
        <v>409</v>
      </c>
      <c r="C15" s="16">
        <v>33</v>
      </c>
      <c r="D15" s="17">
        <v>640</v>
      </c>
      <c r="E15" s="18">
        <f t="shared" si="0"/>
        <v>21120</v>
      </c>
      <c r="F15" s="18">
        <f t="shared" si="1"/>
        <v>6777.6915</v>
      </c>
      <c r="G15" s="18">
        <v>6675.9</v>
      </c>
      <c r="H15" s="18">
        <v>5125.4115</v>
      </c>
      <c r="I15" s="18">
        <v>2248</v>
      </c>
      <c r="J15" s="18">
        <v>1652.28</v>
      </c>
      <c r="K15" s="30"/>
      <c r="L15" s="30">
        <f t="shared" si="2"/>
        <v>14342.3085</v>
      </c>
      <c r="M15" s="17"/>
      <c r="N15" s="12"/>
    </row>
    <row r="16" spans="1:14" ht="15.75" customHeight="1">
      <c r="A16" s="15">
        <v>13</v>
      </c>
      <c r="B16" s="15" t="s">
        <v>410</v>
      </c>
      <c r="C16" s="16">
        <v>36</v>
      </c>
      <c r="D16" s="17">
        <v>640</v>
      </c>
      <c r="E16" s="18">
        <f t="shared" si="0"/>
        <v>23040</v>
      </c>
      <c r="F16" s="18">
        <f t="shared" si="1"/>
        <v>15536.522500000001</v>
      </c>
      <c r="G16" s="18">
        <v>12645.5</v>
      </c>
      <c r="H16" s="18">
        <v>9535.5925</v>
      </c>
      <c r="I16" s="18">
        <v>7866</v>
      </c>
      <c r="J16" s="18">
        <v>6000.93</v>
      </c>
      <c r="K16" s="30"/>
      <c r="L16" s="30">
        <f t="shared" si="2"/>
        <v>7503.477499999999</v>
      </c>
      <c r="M16" s="17"/>
      <c r="N16" s="12"/>
    </row>
    <row r="17" spans="1:14" ht="15.75" customHeight="1">
      <c r="A17" s="15">
        <v>14</v>
      </c>
      <c r="B17" s="15" t="s">
        <v>411</v>
      </c>
      <c r="C17" s="16">
        <v>34</v>
      </c>
      <c r="D17" s="17">
        <v>640</v>
      </c>
      <c r="E17" s="18">
        <f t="shared" si="0"/>
        <v>21760</v>
      </c>
      <c r="F17" s="18">
        <f t="shared" si="1"/>
        <v>15203.1375</v>
      </c>
      <c r="G17" s="18">
        <v>12645.5</v>
      </c>
      <c r="H17" s="18">
        <v>9535.5925</v>
      </c>
      <c r="I17" s="18">
        <v>7429</v>
      </c>
      <c r="J17" s="18">
        <v>5667.545000000001</v>
      </c>
      <c r="K17" s="30"/>
      <c r="L17" s="30">
        <f t="shared" si="2"/>
        <v>6556.862499999999</v>
      </c>
      <c r="M17" s="17"/>
      <c r="N17" s="12"/>
    </row>
    <row r="18" spans="1:14" ht="15.75" customHeight="1">
      <c r="A18" s="15">
        <v>15</v>
      </c>
      <c r="B18" s="15" t="s">
        <v>412</v>
      </c>
      <c r="C18" s="16">
        <v>34</v>
      </c>
      <c r="D18" s="17">
        <v>800</v>
      </c>
      <c r="E18" s="18">
        <f t="shared" si="0"/>
        <v>27200</v>
      </c>
      <c r="F18" s="18">
        <f t="shared" si="1"/>
        <v>24677.557</v>
      </c>
      <c r="G18" s="18">
        <v>16707.6</v>
      </c>
      <c r="H18" s="18">
        <v>12337.750000000002</v>
      </c>
      <c r="I18" s="18">
        <v>16568.2</v>
      </c>
      <c r="J18" s="18">
        <v>12339.807</v>
      </c>
      <c r="K18" s="30"/>
      <c r="L18" s="30">
        <f t="shared" si="2"/>
        <v>2522.4429999999993</v>
      </c>
      <c r="M18" s="17"/>
      <c r="N18" s="12"/>
    </row>
    <row r="19" spans="1:14" ht="15.75" customHeight="1">
      <c r="A19" s="15">
        <v>16</v>
      </c>
      <c r="B19" s="15" t="s">
        <v>413</v>
      </c>
      <c r="C19" s="16">
        <v>35</v>
      </c>
      <c r="D19" s="17">
        <v>800</v>
      </c>
      <c r="E19" s="18">
        <f t="shared" si="0"/>
        <v>28000</v>
      </c>
      <c r="F19" s="18">
        <f t="shared" si="1"/>
        <v>25403.367499999997</v>
      </c>
      <c r="G19" s="18">
        <v>17199</v>
      </c>
      <c r="H19" s="18">
        <v>12700.624999999998</v>
      </c>
      <c r="I19" s="18">
        <v>17055.5</v>
      </c>
      <c r="J19" s="18">
        <v>12702.742499999998</v>
      </c>
      <c r="K19" s="30"/>
      <c r="L19" s="30">
        <f t="shared" si="2"/>
        <v>2596.6325000000033</v>
      </c>
      <c r="M19" s="17"/>
      <c r="N19" s="12"/>
    </row>
    <row r="20" spans="1:14" ht="15.75" customHeight="1">
      <c r="A20" s="15">
        <v>17</v>
      </c>
      <c r="B20" s="15" t="s">
        <v>414</v>
      </c>
      <c r="C20" s="16">
        <v>29</v>
      </c>
      <c r="D20" s="17">
        <v>500</v>
      </c>
      <c r="E20" s="18">
        <f t="shared" si="0"/>
        <v>14500</v>
      </c>
      <c r="F20" s="18">
        <f t="shared" si="1"/>
        <v>767.34</v>
      </c>
      <c r="G20" s="18">
        <v>1044</v>
      </c>
      <c r="H20" s="18">
        <v>767.34</v>
      </c>
      <c r="I20" s="18">
        <v>0</v>
      </c>
      <c r="J20" s="18">
        <v>0</v>
      </c>
      <c r="K20" s="30"/>
      <c r="L20" s="30">
        <f t="shared" si="2"/>
        <v>13732.66</v>
      </c>
      <c r="M20" s="17"/>
      <c r="N20" s="12"/>
    </row>
    <row r="21" spans="1:14" ht="15.75" customHeight="1">
      <c r="A21" s="15">
        <v>18</v>
      </c>
      <c r="B21" s="15" t="s">
        <v>415</v>
      </c>
      <c r="C21" s="16">
        <v>29</v>
      </c>
      <c r="D21" s="17">
        <v>500</v>
      </c>
      <c r="E21" s="18">
        <f t="shared" si="0"/>
        <v>14500</v>
      </c>
      <c r="F21" s="18">
        <f t="shared" si="1"/>
        <v>767.34</v>
      </c>
      <c r="G21" s="18">
        <v>1044</v>
      </c>
      <c r="H21" s="18">
        <v>767.34</v>
      </c>
      <c r="I21" s="18">
        <v>0</v>
      </c>
      <c r="J21" s="18">
        <v>0</v>
      </c>
      <c r="K21" s="30"/>
      <c r="L21" s="30">
        <f t="shared" si="2"/>
        <v>13732.66</v>
      </c>
      <c r="M21" s="17"/>
      <c r="N21" s="12"/>
    </row>
    <row r="22" spans="1:14" ht="15.75" customHeight="1">
      <c r="A22" s="15">
        <v>19</v>
      </c>
      <c r="B22" s="15" t="s">
        <v>416</v>
      </c>
      <c r="C22" s="16">
        <v>30</v>
      </c>
      <c r="D22" s="17">
        <v>640</v>
      </c>
      <c r="E22" s="18">
        <f t="shared" si="0"/>
        <v>19200</v>
      </c>
      <c r="F22" s="18">
        <f t="shared" si="1"/>
        <v>1400.475</v>
      </c>
      <c r="G22" s="18">
        <v>1635</v>
      </c>
      <c r="H22" s="18">
        <v>1400.475</v>
      </c>
      <c r="I22" s="18">
        <v>0</v>
      </c>
      <c r="J22" s="18">
        <v>0</v>
      </c>
      <c r="K22" s="30"/>
      <c r="L22" s="30">
        <f t="shared" si="2"/>
        <v>17799.525</v>
      </c>
      <c r="M22" s="17"/>
      <c r="N22" s="12"/>
    </row>
    <row r="23" spans="1:14" ht="15.75" customHeight="1">
      <c r="A23" s="15">
        <v>20</v>
      </c>
      <c r="B23" s="15" t="s">
        <v>417</v>
      </c>
      <c r="C23" s="16">
        <v>30</v>
      </c>
      <c r="D23" s="17">
        <v>640</v>
      </c>
      <c r="E23" s="18">
        <f t="shared" si="0"/>
        <v>19200</v>
      </c>
      <c r="F23" s="18">
        <f t="shared" si="1"/>
        <v>1400.475</v>
      </c>
      <c r="G23" s="18">
        <v>1635</v>
      </c>
      <c r="H23" s="18">
        <v>1400.475</v>
      </c>
      <c r="I23" s="18">
        <v>0</v>
      </c>
      <c r="J23" s="18">
        <v>0</v>
      </c>
      <c r="K23" s="30"/>
      <c r="L23" s="30">
        <f t="shared" si="2"/>
        <v>17799.525</v>
      </c>
      <c r="M23" s="17"/>
      <c r="N23" s="12"/>
    </row>
    <row r="24" spans="1:14" ht="15.75" customHeight="1">
      <c r="A24" s="15">
        <v>21</v>
      </c>
      <c r="B24" s="15" t="s">
        <v>418</v>
      </c>
      <c r="C24" s="16">
        <v>29</v>
      </c>
      <c r="D24" s="17">
        <v>640</v>
      </c>
      <c r="E24" s="18">
        <f t="shared" si="0"/>
        <v>18560</v>
      </c>
      <c r="F24" s="18">
        <f t="shared" si="1"/>
        <v>8717.859499999999</v>
      </c>
      <c r="G24" s="18">
        <v>4605.2</v>
      </c>
      <c r="H24" s="18">
        <v>3584.6319999999996</v>
      </c>
      <c r="I24" s="18">
        <v>6743.5</v>
      </c>
      <c r="J24" s="18">
        <v>5133.2275</v>
      </c>
      <c r="K24" s="30"/>
      <c r="L24" s="30">
        <f t="shared" si="2"/>
        <v>9842.140500000001</v>
      </c>
      <c r="M24" s="17"/>
      <c r="N24" s="12"/>
    </row>
    <row r="25" spans="1:14" ht="15.75" customHeight="1">
      <c r="A25" s="15">
        <v>22</v>
      </c>
      <c r="B25" s="19" t="s">
        <v>419</v>
      </c>
      <c r="C25" s="16">
        <v>29</v>
      </c>
      <c r="D25" s="17">
        <v>640</v>
      </c>
      <c r="E25" s="18">
        <f t="shared" si="0"/>
        <v>18560</v>
      </c>
      <c r="F25" s="18">
        <f t="shared" si="1"/>
        <v>8646.4365</v>
      </c>
      <c r="G25" s="18">
        <v>4446.4</v>
      </c>
      <c r="H25" s="18">
        <v>3461.024</v>
      </c>
      <c r="I25" s="18">
        <v>6814.5</v>
      </c>
      <c r="J25" s="18">
        <v>5185.4125</v>
      </c>
      <c r="K25" s="30"/>
      <c r="L25" s="30">
        <f t="shared" si="2"/>
        <v>9913.5635</v>
      </c>
      <c r="M25" s="17"/>
      <c r="N25" s="12"/>
    </row>
    <row r="26" spans="1:14" ht="15.75" customHeight="1">
      <c r="A26" s="15">
        <v>23</v>
      </c>
      <c r="B26" s="19" t="s">
        <v>420</v>
      </c>
      <c r="C26" s="16">
        <v>24</v>
      </c>
      <c r="D26" s="17">
        <v>800</v>
      </c>
      <c r="E26" s="18">
        <f t="shared" si="0"/>
        <v>19200</v>
      </c>
      <c r="F26" s="18">
        <f t="shared" si="1"/>
        <v>16805.58</v>
      </c>
      <c r="G26" s="18">
        <v>11793.6</v>
      </c>
      <c r="H26" s="18">
        <v>8709</v>
      </c>
      <c r="I26" s="18">
        <v>10860</v>
      </c>
      <c r="J26" s="18">
        <v>8096.58</v>
      </c>
      <c r="K26" s="30"/>
      <c r="L26" s="30">
        <f t="shared" si="2"/>
        <v>2394.4199999999983</v>
      </c>
      <c r="M26" s="17"/>
      <c r="N26" s="12"/>
    </row>
    <row r="27" spans="1:14" ht="15.75" customHeight="1">
      <c r="A27" s="15">
        <v>24</v>
      </c>
      <c r="B27" s="19" t="s">
        <v>421</v>
      </c>
      <c r="C27" s="16">
        <v>25</v>
      </c>
      <c r="D27" s="17">
        <v>800</v>
      </c>
      <c r="E27" s="18">
        <f t="shared" si="0"/>
        <v>20000</v>
      </c>
      <c r="F27" s="18">
        <f t="shared" si="1"/>
        <v>17505.8125</v>
      </c>
      <c r="G27" s="18">
        <v>12285</v>
      </c>
      <c r="H27" s="18">
        <v>9071.875</v>
      </c>
      <c r="I27" s="18">
        <v>11312.5</v>
      </c>
      <c r="J27" s="18">
        <v>8433.9375</v>
      </c>
      <c r="K27" s="30"/>
      <c r="L27" s="30">
        <f t="shared" si="2"/>
        <v>2494.1875</v>
      </c>
      <c r="M27" s="17"/>
      <c r="N27" s="12"/>
    </row>
    <row r="28" spans="1:13" s="10" customFormat="1" ht="15.75" customHeight="1">
      <c r="A28" s="148" t="s">
        <v>69</v>
      </c>
      <c r="B28" s="149"/>
      <c r="C28" s="16">
        <f>SUM(C4:C27)</f>
        <v>774</v>
      </c>
      <c r="D28" s="16"/>
      <c r="E28" s="16">
        <f aca="true" t="shared" si="3" ref="E28:L28">SUM(E4:E27)</f>
        <v>498560</v>
      </c>
      <c r="F28" s="16">
        <f t="shared" si="3"/>
        <v>251190.46000000002</v>
      </c>
      <c r="G28" s="16">
        <f t="shared" si="3"/>
        <v>182049.3</v>
      </c>
      <c r="H28" s="16">
        <f t="shared" si="3"/>
        <v>136780.6485</v>
      </c>
      <c r="I28" s="16">
        <f t="shared" si="3"/>
        <v>152805.9</v>
      </c>
      <c r="J28" s="16">
        <f t="shared" si="3"/>
        <v>114409.81149999998</v>
      </c>
      <c r="K28" s="16"/>
      <c r="L28" s="16">
        <f t="shared" si="3"/>
        <v>247369.54000000004</v>
      </c>
      <c r="M28" s="30"/>
    </row>
    <row r="30" spans="1:13" ht="15.75" customHeight="1">
      <c r="A30" s="35" t="s">
        <v>443</v>
      </c>
      <c r="B30" s="35"/>
      <c r="C30" s="35"/>
      <c r="D30" s="35"/>
      <c r="E30" s="35"/>
      <c r="F30" s="35"/>
      <c r="G30" s="36"/>
      <c r="H30" s="36"/>
      <c r="I30" s="36"/>
      <c r="J30" s="36"/>
      <c r="K30" s="38"/>
      <c r="L30" s="38"/>
      <c r="M30" s="37"/>
    </row>
    <row r="31" spans="1:13" ht="15.75" customHeight="1">
      <c r="A31" s="150" t="s">
        <v>422</v>
      </c>
      <c r="B31" s="150"/>
      <c r="C31" s="150"/>
      <c r="D31" s="150"/>
      <c r="E31" s="150"/>
      <c r="F31" s="150"/>
      <c r="G31" s="150"/>
      <c r="H31" s="150"/>
      <c r="I31" s="156" t="s">
        <v>423</v>
      </c>
      <c r="J31" s="156"/>
      <c r="K31" s="143"/>
      <c r="L31" s="143"/>
      <c r="M31" s="143"/>
    </row>
    <row r="32" spans="1:13" ht="15.75" customHeight="1">
      <c r="A32" s="37" t="s">
        <v>70</v>
      </c>
      <c r="I32" s="160" t="s">
        <v>424</v>
      </c>
      <c r="J32" s="160"/>
      <c r="K32" s="143"/>
      <c r="L32" s="143"/>
      <c r="M32" s="143"/>
    </row>
    <row r="36" spans="1:13" ht="15.75" customHeight="1">
      <c r="A36" s="145" t="s">
        <v>425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</row>
  </sheetData>
  <sheetProtection/>
  <mergeCells count="7">
    <mergeCell ref="A36:M36"/>
    <mergeCell ref="A1:M1"/>
    <mergeCell ref="A2:M2"/>
    <mergeCell ref="A28:B28"/>
    <mergeCell ref="A31:H31"/>
    <mergeCell ref="I31:M31"/>
    <mergeCell ref="I32:M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N12" sqref="N12"/>
    </sheetView>
  </sheetViews>
  <sheetFormatPr defaultColWidth="9.00390625" defaultRowHeight="18" customHeight="1"/>
  <cols>
    <col min="1" max="1" width="3.75390625" style="11" customWidth="1"/>
    <col min="2" max="2" width="8.25390625" style="11" customWidth="1"/>
    <col min="3" max="3" width="5.25390625" style="11" customWidth="1"/>
    <col min="4" max="4" width="5.875" style="11" customWidth="1"/>
    <col min="5" max="5" width="7.50390625" style="12" customWidth="1"/>
    <col min="6" max="6" width="8.25390625" style="11" customWidth="1"/>
    <col min="7" max="10" width="10.625" style="12" customWidth="1"/>
    <col min="11" max="12" width="10.625" style="10" customWidth="1"/>
    <col min="13" max="13" width="12.375" style="11" customWidth="1"/>
    <col min="14" max="14" width="10.50390625" style="11" bestFit="1" customWidth="1"/>
    <col min="15" max="16384" width="9.00390625" style="11" customWidth="1"/>
  </cols>
  <sheetData>
    <row r="1" spans="1:13" ht="40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1" customHeight="1">
      <c r="A2" s="158" t="s">
        <v>29</v>
      </c>
      <c r="B2" s="158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9" customFormat="1" ht="29.25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426</v>
      </c>
      <c r="J3" s="14" t="s">
        <v>43</v>
      </c>
      <c r="K3" s="29" t="s">
        <v>10</v>
      </c>
      <c r="L3" s="29" t="s">
        <v>12</v>
      </c>
      <c r="M3" s="13" t="s">
        <v>44</v>
      </c>
    </row>
    <row r="4" spans="1:14" ht="18" customHeight="1">
      <c r="A4" s="15">
        <v>1</v>
      </c>
      <c r="B4" s="15" t="s">
        <v>427</v>
      </c>
      <c r="C4" s="16">
        <v>41</v>
      </c>
      <c r="D4" s="17">
        <v>500</v>
      </c>
      <c r="E4" s="18">
        <f>C4*D4</f>
        <v>20500</v>
      </c>
      <c r="F4" s="18">
        <f>H4+J4</f>
        <v>2260.125</v>
      </c>
      <c r="G4" s="18">
        <v>3075</v>
      </c>
      <c r="H4" s="18">
        <v>2260.125</v>
      </c>
      <c r="I4" s="18">
        <v>0</v>
      </c>
      <c r="J4" s="18">
        <v>0</v>
      </c>
      <c r="K4" s="30"/>
      <c r="L4" s="30">
        <f>E4-F4</f>
        <v>18239.875</v>
      </c>
      <c r="M4" s="17"/>
      <c r="N4" s="12"/>
    </row>
    <row r="5" spans="1:14" ht="18" customHeight="1">
      <c r="A5" s="15">
        <v>2</v>
      </c>
      <c r="B5" s="15" t="s">
        <v>428</v>
      </c>
      <c r="C5" s="16">
        <v>46</v>
      </c>
      <c r="D5" s="17">
        <v>640</v>
      </c>
      <c r="E5" s="18">
        <f aca="true" t="shared" si="0" ref="E5:E15">C5*D5</f>
        <v>29440</v>
      </c>
      <c r="F5" s="18">
        <f aca="true" t="shared" si="1" ref="F5:F15">H5+J5</f>
        <v>9630.0525</v>
      </c>
      <c r="G5" s="18">
        <v>9292.5</v>
      </c>
      <c r="H5" s="18">
        <v>7128.112499999999</v>
      </c>
      <c r="I5" s="18">
        <v>3404</v>
      </c>
      <c r="J5" s="18">
        <v>2501.94</v>
      </c>
      <c r="K5" s="30"/>
      <c r="L5" s="30">
        <f aca="true" t="shared" si="2" ref="L5:L15">E5-F5</f>
        <v>19809.947500000002</v>
      </c>
      <c r="M5" s="17"/>
      <c r="N5" s="12"/>
    </row>
    <row r="6" spans="1:14" ht="18" customHeight="1">
      <c r="A6" s="15">
        <v>3</v>
      </c>
      <c r="B6" s="15" t="s">
        <v>429</v>
      </c>
      <c r="C6" s="16">
        <v>40</v>
      </c>
      <c r="D6" s="17">
        <v>640</v>
      </c>
      <c r="E6" s="18">
        <f t="shared" si="0"/>
        <v>25600</v>
      </c>
      <c r="F6" s="18">
        <f t="shared" si="1"/>
        <v>20461.787500000002</v>
      </c>
      <c r="G6" s="18">
        <v>11856.5</v>
      </c>
      <c r="H6" s="18">
        <v>8990.1275</v>
      </c>
      <c r="I6" s="18">
        <v>15276</v>
      </c>
      <c r="J6" s="18">
        <v>11471.660000000002</v>
      </c>
      <c r="K6" s="30"/>
      <c r="L6" s="30">
        <f t="shared" si="2"/>
        <v>5138.212499999998</v>
      </c>
      <c r="M6" s="17"/>
      <c r="N6" s="12"/>
    </row>
    <row r="7" spans="1:14" ht="18" customHeight="1">
      <c r="A7" s="15">
        <v>4</v>
      </c>
      <c r="B7" s="15" t="s">
        <v>430</v>
      </c>
      <c r="C7" s="16">
        <v>40</v>
      </c>
      <c r="D7" s="17">
        <v>800</v>
      </c>
      <c r="E7" s="18">
        <f t="shared" si="0"/>
        <v>32000</v>
      </c>
      <c r="F7" s="18">
        <f t="shared" si="1"/>
        <v>30494.678499999998</v>
      </c>
      <c r="G7" s="18">
        <v>26468.699999999997</v>
      </c>
      <c r="H7" s="18">
        <v>19537.5985</v>
      </c>
      <c r="I7" s="18">
        <v>14648</v>
      </c>
      <c r="J7" s="18">
        <v>10957.079999999998</v>
      </c>
      <c r="K7" s="30"/>
      <c r="L7" s="30">
        <f t="shared" si="2"/>
        <v>1505.3215000000018</v>
      </c>
      <c r="M7" s="17"/>
      <c r="N7" s="12"/>
    </row>
    <row r="8" spans="1:14" ht="18" customHeight="1">
      <c r="A8" s="15">
        <v>5</v>
      </c>
      <c r="B8" s="15" t="s">
        <v>431</v>
      </c>
      <c r="C8" s="16">
        <v>42</v>
      </c>
      <c r="D8" s="17">
        <v>500</v>
      </c>
      <c r="E8" s="18">
        <f t="shared" si="0"/>
        <v>21000</v>
      </c>
      <c r="F8" s="18">
        <f t="shared" si="1"/>
        <v>1111.32</v>
      </c>
      <c r="G8" s="18">
        <v>1512</v>
      </c>
      <c r="H8" s="18">
        <v>1111.32</v>
      </c>
      <c r="I8" s="18">
        <v>0</v>
      </c>
      <c r="J8" s="18">
        <v>0</v>
      </c>
      <c r="K8" s="30"/>
      <c r="L8" s="30">
        <f t="shared" si="2"/>
        <v>19888.68</v>
      </c>
      <c r="M8" s="17"/>
      <c r="N8" s="12"/>
    </row>
    <row r="9" spans="1:14" ht="18" customHeight="1">
      <c r="A9" s="15">
        <v>6</v>
      </c>
      <c r="B9" s="15" t="s">
        <v>432</v>
      </c>
      <c r="C9" s="16">
        <v>49</v>
      </c>
      <c r="D9" s="17">
        <v>640</v>
      </c>
      <c r="E9" s="18">
        <f t="shared" si="0"/>
        <v>31360</v>
      </c>
      <c r="F9" s="18">
        <f t="shared" si="1"/>
        <v>12004.289499999999</v>
      </c>
      <c r="G9" s="18">
        <v>10206.7</v>
      </c>
      <c r="H9" s="18">
        <v>7826.5495</v>
      </c>
      <c r="I9" s="18">
        <v>5684</v>
      </c>
      <c r="J9" s="18">
        <v>4177.74</v>
      </c>
      <c r="K9" s="30"/>
      <c r="L9" s="30">
        <f t="shared" si="2"/>
        <v>19355.7105</v>
      </c>
      <c r="M9" s="17"/>
      <c r="N9" s="12"/>
    </row>
    <row r="10" spans="1:14" ht="18" customHeight="1">
      <c r="A10" s="15">
        <v>7</v>
      </c>
      <c r="B10" s="15" t="s">
        <v>433</v>
      </c>
      <c r="C10" s="16">
        <v>46</v>
      </c>
      <c r="D10" s="17">
        <v>640</v>
      </c>
      <c r="E10" s="18">
        <f t="shared" si="0"/>
        <v>29440</v>
      </c>
      <c r="F10" s="18">
        <f t="shared" si="1"/>
        <v>23514.095500000003</v>
      </c>
      <c r="G10" s="18">
        <v>11190.5</v>
      </c>
      <c r="H10" s="18">
        <v>8541.9575</v>
      </c>
      <c r="I10" s="18">
        <v>19988.8</v>
      </c>
      <c r="J10" s="18">
        <v>14972.138</v>
      </c>
      <c r="K10" s="30"/>
      <c r="L10" s="30">
        <f t="shared" si="2"/>
        <v>5925.904499999997</v>
      </c>
      <c r="M10" s="17"/>
      <c r="N10" s="12"/>
    </row>
    <row r="11" spans="1:14" ht="18" customHeight="1">
      <c r="A11" s="15">
        <v>8</v>
      </c>
      <c r="B11" s="15" t="s">
        <v>434</v>
      </c>
      <c r="C11" s="16">
        <v>55</v>
      </c>
      <c r="D11" s="17">
        <v>800</v>
      </c>
      <c r="E11" s="18">
        <f t="shared" si="0"/>
        <v>44000</v>
      </c>
      <c r="F11" s="18">
        <f t="shared" si="1"/>
        <v>36522.19799999999</v>
      </c>
      <c r="G11" s="18">
        <v>30886.6</v>
      </c>
      <c r="H11" s="18">
        <v>22798.322999999993</v>
      </c>
      <c r="I11" s="18">
        <v>18315</v>
      </c>
      <c r="J11" s="18">
        <v>13723.874999999998</v>
      </c>
      <c r="K11" s="30"/>
      <c r="L11" s="30">
        <f t="shared" si="2"/>
        <v>7477.802000000011</v>
      </c>
      <c r="M11" s="17"/>
      <c r="N11" s="12"/>
    </row>
    <row r="12" spans="1:14" ht="18" customHeight="1">
      <c r="A12" s="15">
        <v>9</v>
      </c>
      <c r="B12" s="15" t="s">
        <v>435</v>
      </c>
      <c r="C12" s="16">
        <v>38</v>
      </c>
      <c r="D12" s="17">
        <v>500</v>
      </c>
      <c r="E12" s="18">
        <f t="shared" si="0"/>
        <v>19000</v>
      </c>
      <c r="F12" s="18">
        <f t="shared" si="1"/>
        <v>2094.75</v>
      </c>
      <c r="G12" s="18">
        <v>2850</v>
      </c>
      <c r="H12" s="18">
        <v>2094.75</v>
      </c>
      <c r="I12" s="18">
        <v>0</v>
      </c>
      <c r="J12" s="18">
        <v>0</v>
      </c>
      <c r="K12" s="30"/>
      <c r="L12" s="30">
        <f t="shared" si="2"/>
        <v>16905.25</v>
      </c>
      <c r="M12" s="17"/>
      <c r="N12" s="12"/>
    </row>
    <row r="13" spans="1:14" ht="18" customHeight="1">
      <c r="A13" s="15">
        <v>10</v>
      </c>
      <c r="B13" s="15" t="s">
        <v>436</v>
      </c>
      <c r="C13" s="16">
        <v>41</v>
      </c>
      <c r="D13" s="17">
        <v>640</v>
      </c>
      <c r="E13" s="18">
        <f t="shared" si="0"/>
        <v>26240</v>
      </c>
      <c r="F13" s="18">
        <f t="shared" si="1"/>
        <v>4837.077499999999</v>
      </c>
      <c r="G13" s="18">
        <v>4612.5</v>
      </c>
      <c r="H13" s="18">
        <v>3661.8125</v>
      </c>
      <c r="I13" s="18">
        <v>1599</v>
      </c>
      <c r="J13" s="18">
        <v>1175.2649999999999</v>
      </c>
      <c r="K13" s="30"/>
      <c r="L13" s="30">
        <f t="shared" si="2"/>
        <v>21402.9225</v>
      </c>
      <c r="M13" s="17"/>
      <c r="N13" s="12"/>
    </row>
    <row r="14" spans="1:14" ht="18" customHeight="1">
      <c r="A14" s="15">
        <v>11</v>
      </c>
      <c r="B14" s="19" t="s">
        <v>437</v>
      </c>
      <c r="C14" s="16">
        <v>50</v>
      </c>
      <c r="D14" s="17">
        <v>640</v>
      </c>
      <c r="E14" s="18">
        <f t="shared" si="0"/>
        <v>32000</v>
      </c>
      <c r="F14" s="18">
        <f t="shared" si="1"/>
        <v>26382.6835</v>
      </c>
      <c r="G14" s="18">
        <v>13647.1</v>
      </c>
      <c r="H14" s="18">
        <v>10382.008500000002</v>
      </c>
      <c r="I14" s="18">
        <v>21355</v>
      </c>
      <c r="J14" s="18">
        <v>16000.675</v>
      </c>
      <c r="K14" s="30"/>
      <c r="L14" s="30">
        <f t="shared" si="2"/>
        <v>5617.316500000001</v>
      </c>
      <c r="M14" s="17"/>
      <c r="N14" s="12"/>
    </row>
    <row r="15" spans="1:14" ht="18" customHeight="1">
      <c r="A15" s="15">
        <v>12</v>
      </c>
      <c r="B15" s="19" t="s">
        <v>438</v>
      </c>
      <c r="C15" s="16">
        <v>51</v>
      </c>
      <c r="D15" s="17">
        <v>800</v>
      </c>
      <c r="E15" s="18">
        <f t="shared" si="0"/>
        <v>40800</v>
      </c>
      <c r="F15" s="18">
        <f t="shared" si="1"/>
        <v>35843.145</v>
      </c>
      <c r="G15" s="18">
        <v>29634.4</v>
      </c>
      <c r="H15" s="18">
        <v>21872.868</v>
      </c>
      <c r="I15" s="18">
        <v>18676.199999999997</v>
      </c>
      <c r="J15" s="18">
        <v>13970.276999999998</v>
      </c>
      <c r="K15" s="30"/>
      <c r="L15" s="30">
        <f t="shared" si="2"/>
        <v>4956.855000000003</v>
      </c>
      <c r="M15" s="17"/>
      <c r="N15" s="12"/>
    </row>
    <row r="16" spans="1:13" s="10" customFormat="1" ht="18" customHeight="1">
      <c r="A16" s="148" t="s">
        <v>30</v>
      </c>
      <c r="B16" s="149"/>
      <c r="C16" s="16">
        <f>SUM(C4:C15)</f>
        <v>539</v>
      </c>
      <c r="D16" s="16"/>
      <c r="E16" s="16">
        <f aca="true" t="shared" si="3" ref="E16:L16">SUM(E4:E15)</f>
        <v>351380</v>
      </c>
      <c r="F16" s="16">
        <f t="shared" si="3"/>
        <v>205156.20249999998</v>
      </c>
      <c r="G16" s="16">
        <f t="shared" si="3"/>
        <v>155232.5</v>
      </c>
      <c r="H16" s="16">
        <f t="shared" si="3"/>
        <v>116205.55249999999</v>
      </c>
      <c r="I16" s="16">
        <f t="shared" si="3"/>
        <v>118946</v>
      </c>
      <c r="J16" s="16">
        <f t="shared" si="3"/>
        <v>88950.65</v>
      </c>
      <c r="K16" s="16"/>
      <c r="L16" s="16">
        <f t="shared" si="3"/>
        <v>146223.79750000002</v>
      </c>
      <c r="M16" s="30"/>
    </row>
    <row r="17" spans="1:13" s="10" customFormat="1" ht="18" customHeight="1">
      <c r="A17" s="20"/>
      <c r="B17" s="20"/>
      <c r="C17" s="21"/>
      <c r="D17" s="22"/>
      <c r="E17" s="22"/>
      <c r="F17" s="22"/>
      <c r="G17" s="23"/>
      <c r="H17" s="23"/>
      <c r="I17" s="23"/>
      <c r="J17" s="23"/>
      <c r="K17" s="23"/>
      <c r="L17" s="23"/>
      <c r="M17" s="23"/>
    </row>
    <row r="18" spans="1:13" ht="18" customHeight="1">
      <c r="A18" s="24" t="s">
        <v>443</v>
      </c>
      <c r="B18" s="24"/>
      <c r="C18" s="24"/>
      <c r="D18" s="24"/>
      <c r="E18" s="24"/>
      <c r="F18" s="24"/>
      <c r="G18" s="25"/>
      <c r="H18" s="25"/>
      <c r="I18" s="25"/>
      <c r="J18" s="25"/>
      <c r="K18" s="31"/>
      <c r="L18" s="31"/>
      <c r="M18" s="32"/>
    </row>
    <row r="19" spans="1:13" ht="13.5" customHeight="1">
      <c r="A19" s="156" t="s">
        <v>439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26"/>
      <c r="L19" s="26"/>
      <c r="M19" s="26"/>
    </row>
    <row r="20" spans="1:13" ht="13.5" customHeight="1">
      <c r="A20" s="27" t="s">
        <v>70</v>
      </c>
      <c r="B20" s="27"/>
      <c r="C20" s="27"/>
      <c r="D20" s="27"/>
      <c r="E20" s="27"/>
      <c r="F20" s="27"/>
      <c r="G20" s="27"/>
      <c r="H20" s="27"/>
      <c r="I20" s="26"/>
      <c r="J20" s="26"/>
      <c r="K20" s="33"/>
      <c r="L20" s="33"/>
      <c r="M20" s="33"/>
    </row>
    <row r="21" spans="1:13" ht="18" customHeight="1">
      <c r="A21" s="145" t="s">
        <v>440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</sheetData>
  <sheetProtection/>
  <mergeCells count="5">
    <mergeCell ref="A1:M1"/>
    <mergeCell ref="A2:M2"/>
    <mergeCell ref="A16:B16"/>
    <mergeCell ref="A19:J19"/>
    <mergeCell ref="A21:M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22" sqref="K22"/>
    </sheetView>
  </sheetViews>
  <sheetFormatPr defaultColWidth="9.00390625" defaultRowHeight="18" customHeight="1"/>
  <cols>
    <col min="1" max="1" width="4.875" style="0" customWidth="1"/>
    <col min="2" max="2" width="17.625" style="0" customWidth="1"/>
    <col min="3" max="3" width="9.50390625" style="95" customWidth="1"/>
    <col min="4" max="4" width="11.875" style="95" customWidth="1"/>
    <col min="5" max="5" width="12.625" style="95" customWidth="1"/>
    <col min="6" max="6" width="11.00390625" style="96" customWidth="1"/>
    <col min="7" max="7" width="11.625" style="96" customWidth="1"/>
    <col min="8" max="8" width="13.875" style="0" customWidth="1"/>
    <col min="9" max="9" width="14.375" style="0" customWidth="1"/>
    <col min="11" max="11" width="13.00390625" style="0" customWidth="1"/>
  </cols>
  <sheetData>
    <row r="1" spans="1:9" ht="36.75" customHeight="1">
      <c r="A1" s="133" t="s">
        <v>4</v>
      </c>
      <c r="B1" s="134"/>
      <c r="C1" s="134"/>
      <c r="D1" s="134"/>
      <c r="E1" s="134"/>
      <c r="F1" s="134"/>
      <c r="G1" s="134"/>
      <c r="H1" s="134"/>
      <c r="I1" s="122"/>
    </row>
    <row r="2" spans="1:9" ht="18" customHeight="1">
      <c r="A2" s="97" t="s">
        <v>5</v>
      </c>
      <c r="B2" s="97" t="s">
        <v>6</v>
      </c>
      <c r="C2" s="97" t="s">
        <v>7</v>
      </c>
      <c r="D2" s="98" t="s">
        <v>8</v>
      </c>
      <c r="E2" s="97" t="s">
        <v>9</v>
      </c>
      <c r="F2" s="99" t="s">
        <v>10</v>
      </c>
      <c r="G2" s="99" t="s">
        <v>11</v>
      </c>
      <c r="H2" s="100" t="s">
        <v>12</v>
      </c>
      <c r="I2" s="100" t="s">
        <v>13</v>
      </c>
    </row>
    <row r="3" spans="1:11" ht="18" customHeight="1">
      <c r="A3" s="97">
        <v>1</v>
      </c>
      <c r="B3" s="101" t="s">
        <v>14</v>
      </c>
      <c r="C3" s="102">
        <v>1137</v>
      </c>
      <c r="D3" s="103">
        <v>733720</v>
      </c>
      <c r="E3" s="104">
        <v>388976.30799999996</v>
      </c>
      <c r="F3" s="105"/>
      <c r="G3" s="105"/>
      <c r="H3" s="104">
        <v>344743.69200000004</v>
      </c>
      <c r="I3" s="127"/>
      <c r="K3" s="126"/>
    </row>
    <row r="4" spans="1:11" ht="18" customHeight="1">
      <c r="A4" s="97">
        <v>2</v>
      </c>
      <c r="B4" s="101" t="s">
        <v>15</v>
      </c>
      <c r="C4" s="102">
        <v>1536</v>
      </c>
      <c r="D4" s="103">
        <v>987060</v>
      </c>
      <c r="E4" s="104">
        <v>553413.5</v>
      </c>
      <c r="F4" s="105"/>
      <c r="G4" s="105"/>
      <c r="H4" s="104">
        <v>433646.5</v>
      </c>
      <c r="I4" s="127"/>
      <c r="K4" s="128"/>
    </row>
    <row r="5" spans="1:11" ht="18" customHeight="1">
      <c r="A5" s="97">
        <v>3</v>
      </c>
      <c r="B5" s="101" t="s">
        <v>16</v>
      </c>
      <c r="C5" s="106">
        <v>998</v>
      </c>
      <c r="D5" s="103">
        <v>643880</v>
      </c>
      <c r="E5" s="104">
        <v>358235.2975</v>
      </c>
      <c r="F5" s="105"/>
      <c r="G5" s="105"/>
      <c r="H5" s="104">
        <v>285644.7025</v>
      </c>
      <c r="I5" s="127"/>
      <c r="K5" s="126"/>
    </row>
    <row r="6" spans="1:11" ht="18" customHeight="1">
      <c r="A6" s="97">
        <v>4</v>
      </c>
      <c r="B6" s="101" t="s">
        <v>17</v>
      </c>
      <c r="C6" s="106">
        <v>1120</v>
      </c>
      <c r="D6" s="103">
        <v>724800</v>
      </c>
      <c r="E6" s="104">
        <v>433260.70249999996</v>
      </c>
      <c r="F6" s="105"/>
      <c r="G6" s="105"/>
      <c r="H6" s="104">
        <v>291539.2975</v>
      </c>
      <c r="I6" s="127"/>
      <c r="K6" s="128"/>
    </row>
    <row r="7" spans="1:11" ht="18" customHeight="1">
      <c r="A7" s="97">
        <v>5</v>
      </c>
      <c r="B7" s="101" t="s">
        <v>18</v>
      </c>
      <c r="C7" s="106">
        <v>2564</v>
      </c>
      <c r="D7" s="103">
        <v>1629680</v>
      </c>
      <c r="E7" s="104">
        <v>961106.9</v>
      </c>
      <c r="F7" s="105">
        <v>1187.5844999999972</v>
      </c>
      <c r="G7" s="105"/>
      <c r="H7" s="104">
        <v>668573.1</v>
      </c>
      <c r="I7" s="127"/>
      <c r="K7" s="126"/>
    </row>
    <row r="8" spans="1:11" ht="18" customHeight="1">
      <c r="A8" s="97">
        <v>6</v>
      </c>
      <c r="B8" s="101" t="s">
        <v>19</v>
      </c>
      <c r="C8" s="107">
        <v>2000</v>
      </c>
      <c r="D8" s="108">
        <v>1287520</v>
      </c>
      <c r="E8" s="109">
        <v>767837.614</v>
      </c>
      <c r="F8" s="110"/>
      <c r="G8" s="105"/>
      <c r="H8" s="109">
        <v>519682.386</v>
      </c>
      <c r="I8" s="127"/>
      <c r="K8" s="128"/>
    </row>
    <row r="9" spans="1:11" ht="18" customHeight="1">
      <c r="A9" s="97">
        <v>7</v>
      </c>
      <c r="B9" s="101" t="s">
        <v>20</v>
      </c>
      <c r="C9" s="111">
        <v>796</v>
      </c>
      <c r="D9" s="108">
        <v>519400</v>
      </c>
      <c r="E9" s="109">
        <v>304670.83449999994</v>
      </c>
      <c r="F9" s="110"/>
      <c r="G9" s="105"/>
      <c r="H9" s="109">
        <v>214729.16550000006</v>
      </c>
      <c r="I9" s="127"/>
      <c r="K9" s="126"/>
    </row>
    <row r="10" spans="1:11" ht="18" customHeight="1">
      <c r="A10" s="97">
        <v>8</v>
      </c>
      <c r="B10" s="101" t="s">
        <v>21</v>
      </c>
      <c r="C10" s="112">
        <v>565</v>
      </c>
      <c r="D10" s="108">
        <v>363300</v>
      </c>
      <c r="E10" s="109">
        <v>200725.93600000002</v>
      </c>
      <c r="F10" s="110">
        <v>1471.5069999999978</v>
      </c>
      <c r="G10" s="105"/>
      <c r="H10" s="109">
        <v>162574.064</v>
      </c>
      <c r="I10" s="127"/>
      <c r="K10" s="128"/>
    </row>
    <row r="11" spans="1:11" ht="18" customHeight="1">
      <c r="A11" s="97">
        <v>9</v>
      </c>
      <c r="B11" s="101" t="s">
        <v>22</v>
      </c>
      <c r="C11" s="112">
        <v>721</v>
      </c>
      <c r="D11" s="108">
        <v>465520</v>
      </c>
      <c r="E11" s="109">
        <v>213687.06050000002</v>
      </c>
      <c r="F11" s="110"/>
      <c r="G11" s="105"/>
      <c r="H11" s="109">
        <v>251832.9395</v>
      </c>
      <c r="I11" s="127"/>
      <c r="K11" s="126"/>
    </row>
    <row r="12" spans="1:11" ht="18" customHeight="1">
      <c r="A12" s="97">
        <v>10</v>
      </c>
      <c r="B12" s="101" t="s">
        <v>23</v>
      </c>
      <c r="C12" s="112">
        <v>526</v>
      </c>
      <c r="D12" s="108">
        <v>341200</v>
      </c>
      <c r="E12" s="109">
        <v>212839.671</v>
      </c>
      <c r="F12" s="110"/>
      <c r="G12" s="105"/>
      <c r="H12" s="109">
        <v>128360.32900000001</v>
      </c>
      <c r="I12" s="127"/>
      <c r="K12" s="128"/>
    </row>
    <row r="13" spans="1:11" ht="18" customHeight="1">
      <c r="A13" s="97">
        <v>11</v>
      </c>
      <c r="B13" s="101" t="s">
        <v>24</v>
      </c>
      <c r="C13" s="112">
        <v>841</v>
      </c>
      <c r="D13" s="108">
        <v>534500</v>
      </c>
      <c r="E13" s="109">
        <v>259048.90949999998</v>
      </c>
      <c r="F13" s="110"/>
      <c r="G13" s="105"/>
      <c r="H13" s="109">
        <v>275451.09050000005</v>
      </c>
      <c r="I13" s="127"/>
      <c r="K13" s="126"/>
    </row>
    <row r="14" spans="1:11" ht="18" customHeight="1">
      <c r="A14" s="97">
        <v>12</v>
      </c>
      <c r="B14" s="113" t="s">
        <v>25</v>
      </c>
      <c r="C14" s="107">
        <v>441</v>
      </c>
      <c r="D14" s="107">
        <v>288260</v>
      </c>
      <c r="E14" s="114">
        <v>159739.6935</v>
      </c>
      <c r="F14" s="110"/>
      <c r="G14" s="105"/>
      <c r="H14" s="115">
        <v>128520.3065</v>
      </c>
      <c r="I14" s="127"/>
      <c r="K14" s="128"/>
    </row>
    <row r="15" spans="1:11" ht="18" customHeight="1">
      <c r="A15" s="97">
        <v>13</v>
      </c>
      <c r="B15" s="101" t="s">
        <v>26</v>
      </c>
      <c r="C15" s="107">
        <v>534</v>
      </c>
      <c r="D15" s="107">
        <v>353660</v>
      </c>
      <c r="E15" s="114">
        <v>189293.723</v>
      </c>
      <c r="F15" s="110"/>
      <c r="G15" s="105"/>
      <c r="H15" s="115">
        <v>164366.277</v>
      </c>
      <c r="I15" s="127"/>
      <c r="K15" s="126"/>
    </row>
    <row r="16" spans="1:11" ht="18" customHeight="1">
      <c r="A16" s="97">
        <v>14</v>
      </c>
      <c r="B16" s="101" t="s">
        <v>27</v>
      </c>
      <c r="C16" s="107">
        <v>338</v>
      </c>
      <c r="D16" s="107">
        <v>220260</v>
      </c>
      <c r="E16" s="114">
        <v>98697.673</v>
      </c>
      <c r="F16" s="110"/>
      <c r="G16" s="105"/>
      <c r="H16" s="115">
        <v>121562.32699999999</v>
      </c>
      <c r="I16" s="127"/>
      <c r="K16" s="128"/>
    </row>
    <row r="17" spans="1:11" ht="18" customHeight="1">
      <c r="A17" s="97">
        <v>15</v>
      </c>
      <c r="B17" s="101" t="s">
        <v>28</v>
      </c>
      <c r="C17" s="107">
        <v>774</v>
      </c>
      <c r="D17" s="107">
        <v>498560</v>
      </c>
      <c r="E17" s="114">
        <v>251190.46000000002</v>
      </c>
      <c r="F17" s="110"/>
      <c r="G17" s="105"/>
      <c r="H17" s="115">
        <v>247369.54000000004</v>
      </c>
      <c r="I17" s="127"/>
      <c r="K17" s="126"/>
    </row>
    <row r="18" spans="1:11" ht="18" customHeight="1">
      <c r="A18" s="97">
        <v>16</v>
      </c>
      <c r="B18" s="101" t="s">
        <v>29</v>
      </c>
      <c r="C18" s="107">
        <v>539</v>
      </c>
      <c r="D18" s="107">
        <v>351380</v>
      </c>
      <c r="E18" s="114">
        <v>205156.20249999998</v>
      </c>
      <c r="F18" s="110"/>
      <c r="G18" s="105"/>
      <c r="H18" s="115">
        <v>146223.79750000002</v>
      </c>
      <c r="I18" s="127"/>
      <c r="K18" s="128"/>
    </row>
    <row r="19" spans="1:11" ht="18" customHeight="1">
      <c r="A19" s="135" t="s">
        <v>30</v>
      </c>
      <c r="B19" s="136"/>
      <c r="C19" s="116">
        <f>SUM(C3:C18)</f>
        <v>15430</v>
      </c>
      <c r="D19" s="109">
        <f>SUM(D3:D18)</f>
        <v>9942700</v>
      </c>
      <c r="E19" s="109">
        <f>SUM(E3:E18)</f>
        <v>5557880.4855</v>
      </c>
      <c r="F19" s="109">
        <f>SUM(F3:F18)</f>
        <v>2659.091499999995</v>
      </c>
      <c r="G19" s="105"/>
      <c r="H19" s="109">
        <f>SUM(H3:H18)</f>
        <v>4384819.5145000005</v>
      </c>
      <c r="I19" s="127"/>
      <c r="K19" s="126"/>
    </row>
    <row r="20" spans="1:8" ht="13.5" customHeight="1">
      <c r="A20" s="117"/>
      <c r="B20" s="118"/>
      <c r="C20" s="119"/>
      <c r="D20" s="119"/>
      <c r="E20" s="120"/>
      <c r="F20" s="121"/>
      <c r="G20" s="121"/>
      <c r="H20" s="122"/>
    </row>
    <row r="21" spans="1:8" ht="18" customHeight="1">
      <c r="A21" s="117" t="s">
        <v>31</v>
      </c>
      <c r="B21" s="137" t="s">
        <v>445</v>
      </c>
      <c r="C21" s="137"/>
      <c r="D21" s="137"/>
      <c r="E21" s="137"/>
      <c r="F21" s="137"/>
      <c r="G21" s="137"/>
      <c r="H21" s="122"/>
    </row>
    <row r="22" spans="1:7" ht="18" customHeight="1">
      <c r="A22" t="s">
        <v>32</v>
      </c>
      <c r="B22" s="137"/>
      <c r="C22" s="137"/>
      <c r="D22" s="137"/>
      <c r="E22" s="137"/>
      <c r="F22" s="138"/>
      <c r="G22" s="138"/>
    </row>
    <row r="23" spans="1:7" ht="18" customHeight="1">
      <c r="A23" s="123" t="s">
        <v>33</v>
      </c>
      <c r="D23" s="124" t="s">
        <v>34</v>
      </c>
      <c r="G23" s="125" t="s">
        <v>35</v>
      </c>
    </row>
    <row r="25" ht="18" customHeight="1">
      <c r="H25" s="96"/>
    </row>
    <row r="26" ht="18" customHeight="1">
      <c r="G26" s="96" t="s">
        <v>36</v>
      </c>
    </row>
    <row r="28" ht="18" customHeight="1">
      <c r="H28" s="126"/>
    </row>
  </sheetData>
  <sheetProtection/>
  <mergeCells count="4">
    <mergeCell ref="A1:H1"/>
    <mergeCell ref="A19:B19"/>
    <mergeCell ref="B21:G21"/>
    <mergeCell ref="B22:G22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D4" sqref="D4"/>
    </sheetView>
  </sheetViews>
  <sheetFormatPr defaultColWidth="9.00390625" defaultRowHeight="14.25"/>
  <sheetData>
    <row r="1" spans="1:16" s="1" customFormat="1" ht="15.75" customHeight="1">
      <c r="A1" s="2">
        <v>42</v>
      </c>
      <c r="B1" s="2" t="s">
        <v>441</v>
      </c>
      <c r="C1" s="3"/>
      <c r="D1" s="4"/>
      <c r="E1" s="5"/>
      <c r="F1" s="5"/>
      <c r="G1" s="5"/>
      <c r="H1" s="5"/>
      <c r="I1" s="5"/>
      <c r="J1" s="5"/>
      <c r="K1" s="5"/>
      <c r="L1" s="5"/>
      <c r="M1" s="7"/>
      <c r="N1" s="7"/>
      <c r="O1" s="4"/>
      <c r="P1" s="8"/>
    </row>
    <row r="2" spans="1:16" s="1" customFormat="1" ht="15.75" customHeight="1">
      <c r="A2" s="2">
        <v>44</v>
      </c>
      <c r="B2" s="2" t="s">
        <v>442</v>
      </c>
      <c r="C2" s="6"/>
      <c r="D2" s="4"/>
      <c r="E2" s="5"/>
      <c r="F2" s="5"/>
      <c r="G2" s="5"/>
      <c r="H2" s="5"/>
      <c r="I2" s="5"/>
      <c r="J2" s="5"/>
      <c r="K2" s="5"/>
      <c r="L2" s="5"/>
      <c r="M2" s="7"/>
      <c r="N2" s="7"/>
      <c r="O2" s="4"/>
      <c r="P2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4">
      <selection activeCell="B32" sqref="B32"/>
    </sheetView>
  </sheetViews>
  <sheetFormatPr defaultColWidth="9.00390625" defaultRowHeight="15" customHeight="1"/>
  <cols>
    <col min="1" max="1" width="3.375" style="37" customWidth="1"/>
    <col min="2" max="2" width="7.00390625" style="37" customWidth="1"/>
    <col min="3" max="3" width="4.625" style="45" customWidth="1"/>
    <col min="4" max="4" width="4.875" style="37" customWidth="1"/>
    <col min="5" max="5" width="8.125" style="36" customWidth="1"/>
    <col min="6" max="6" width="12.375" style="88" customWidth="1"/>
    <col min="7" max="7" width="8.125" style="36" customWidth="1"/>
    <col min="8" max="8" width="7.625" style="36" customWidth="1"/>
    <col min="9" max="9" width="8.125" style="36" customWidth="1"/>
    <col min="10" max="10" width="8.50390625" style="36" customWidth="1"/>
    <col min="11" max="11" width="7.625" style="38" customWidth="1"/>
    <col min="12" max="12" width="8.625" style="38" customWidth="1"/>
    <col min="13" max="13" width="13.625" style="37" customWidth="1"/>
    <col min="14" max="254" width="9.00390625" style="37" customWidth="1"/>
  </cols>
  <sheetData>
    <row r="1" spans="1:13" s="37" customFormat="1" ht="37.5" customHeight="1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2" s="37" customFormat="1" ht="21" customHeight="1">
      <c r="A2" s="82" t="s">
        <v>14</v>
      </c>
      <c r="B2" s="27"/>
      <c r="C2" s="75"/>
      <c r="D2" s="27"/>
      <c r="E2" s="76"/>
      <c r="F2" s="89"/>
      <c r="G2" s="76"/>
      <c r="H2" s="76"/>
      <c r="I2" s="76"/>
      <c r="J2" s="76"/>
      <c r="K2" s="92"/>
      <c r="L2" s="92"/>
    </row>
    <row r="3" spans="1:13" s="37" customFormat="1" ht="24.75" customHeight="1">
      <c r="A3" s="15" t="s">
        <v>5</v>
      </c>
      <c r="B3" s="15" t="s">
        <v>38</v>
      </c>
      <c r="C3" s="70" t="s">
        <v>7</v>
      </c>
      <c r="D3" s="15" t="s">
        <v>39</v>
      </c>
      <c r="E3" s="74" t="s">
        <v>8</v>
      </c>
      <c r="F3" s="85" t="s">
        <v>9</v>
      </c>
      <c r="G3" s="74" t="s">
        <v>40</v>
      </c>
      <c r="H3" s="74" t="s">
        <v>41</v>
      </c>
      <c r="I3" s="74" t="s">
        <v>42</v>
      </c>
      <c r="J3" s="74" t="s">
        <v>43</v>
      </c>
      <c r="K3" s="71" t="s">
        <v>10</v>
      </c>
      <c r="L3" s="71" t="s">
        <v>12</v>
      </c>
      <c r="M3" s="15" t="s">
        <v>44</v>
      </c>
    </row>
    <row r="4" spans="1:13" s="37" customFormat="1" ht="18" customHeight="1">
      <c r="A4" s="15">
        <v>1</v>
      </c>
      <c r="B4" s="15" t="s">
        <v>45</v>
      </c>
      <c r="C4" s="16">
        <v>47</v>
      </c>
      <c r="D4" s="16">
        <v>500</v>
      </c>
      <c r="E4" s="30">
        <f aca="true" t="shared" si="0" ref="E4:E27">C4*D4</f>
        <v>23500</v>
      </c>
      <c r="F4" s="30">
        <f aca="true" t="shared" si="1" ref="F4:F27">H4+J4</f>
        <v>2590.875</v>
      </c>
      <c r="G4" s="30">
        <v>3525</v>
      </c>
      <c r="H4" s="30">
        <v>2590.875</v>
      </c>
      <c r="I4" s="18">
        <v>0</v>
      </c>
      <c r="J4" s="30">
        <v>0</v>
      </c>
      <c r="K4" s="30"/>
      <c r="L4" s="30">
        <f aca="true" t="shared" si="2" ref="L4:L27">E4-F4</f>
        <v>20909.125</v>
      </c>
      <c r="M4" s="17"/>
    </row>
    <row r="5" spans="1:13" s="37" customFormat="1" ht="18" customHeight="1">
      <c r="A5" s="15">
        <v>2</v>
      </c>
      <c r="B5" s="15" t="s">
        <v>46</v>
      </c>
      <c r="C5" s="16">
        <v>49</v>
      </c>
      <c r="D5" s="16">
        <v>500</v>
      </c>
      <c r="E5" s="30">
        <f t="shared" si="0"/>
        <v>24500</v>
      </c>
      <c r="F5" s="30">
        <f t="shared" si="1"/>
        <v>2701.125</v>
      </c>
      <c r="G5" s="30">
        <v>3675</v>
      </c>
      <c r="H5" s="30">
        <v>2701.125</v>
      </c>
      <c r="I5" s="18">
        <v>0</v>
      </c>
      <c r="J5" s="30">
        <v>0</v>
      </c>
      <c r="K5" s="30"/>
      <c r="L5" s="30">
        <f t="shared" si="2"/>
        <v>21798.875</v>
      </c>
      <c r="M5" s="17"/>
    </row>
    <row r="6" spans="1:13" s="37" customFormat="1" ht="18" customHeight="1">
      <c r="A6" s="15">
        <v>3</v>
      </c>
      <c r="B6" s="15" t="s">
        <v>47</v>
      </c>
      <c r="C6" s="16">
        <v>46</v>
      </c>
      <c r="D6" s="16">
        <v>500</v>
      </c>
      <c r="E6" s="30">
        <f t="shared" si="0"/>
        <v>23000</v>
      </c>
      <c r="F6" s="30">
        <f t="shared" si="1"/>
        <v>2535.75</v>
      </c>
      <c r="G6" s="30">
        <v>3450</v>
      </c>
      <c r="H6" s="30">
        <v>2535.75</v>
      </c>
      <c r="I6" s="18">
        <v>0</v>
      </c>
      <c r="J6" s="30">
        <v>0</v>
      </c>
      <c r="K6" s="30"/>
      <c r="L6" s="30">
        <f t="shared" si="2"/>
        <v>20464.25</v>
      </c>
      <c r="M6" s="17"/>
    </row>
    <row r="7" spans="1:13" s="37" customFormat="1" ht="18" customHeight="1">
      <c r="A7" s="15">
        <v>4</v>
      </c>
      <c r="B7" s="15" t="s">
        <v>48</v>
      </c>
      <c r="C7" s="16">
        <v>48</v>
      </c>
      <c r="D7" s="16">
        <v>640</v>
      </c>
      <c r="E7" s="30">
        <f t="shared" si="0"/>
        <v>30720</v>
      </c>
      <c r="F7" s="30">
        <f t="shared" si="1"/>
        <v>7855.067500000001</v>
      </c>
      <c r="G7" s="30">
        <v>6933.5</v>
      </c>
      <c r="H7" s="30">
        <v>5420.7475</v>
      </c>
      <c r="I7" s="18">
        <v>3312</v>
      </c>
      <c r="J7" s="30">
        <v>2434.32</v>
      </c>
      <c r="K7" s="30"/>
      <c r="L7" s="30">
        <f t="shared" si="2"/>
        <v>22864.9325</v>
      </c>
      <c r="M7" s="17"/>
    </row>
    <row r="8" spans="1:13" s="37" customFormat="1" ht="18" customHeight="1">
      <c r="A8" s="15">
        <v>5</v>
      </c>
      <c r="B8" s="15" t="s">
        <v>49</v>
      </c>
      <c r="C8" s="16">
        <v>53</v>
      </c>
      <c r="D8" s="16">
        <v>640</v>
      </c>
      <c r="E8" s="30">
        <f t="shared" si="0"/>
        <v>33920</v>
      </c>
      <c r="F8" s="30">
        <f t="shared" si="1"/>
        <v>8440.529999999999</v>
      </c>
      <c r="G8" s="30">
        <v>7358</v>
      </c>
      <c r="H8" s="30">
        <v>5752.629999999999</v>
      </c>
      <c r="I8" s="18">
        <v>3657</v>
      </c>
      <c r="J8" s="30">
        <v>2687.9</v>
      </c>
      <c r="K8" s="30"/>
      <c r="L8" s="30">
        <f t="shared" si="2"/>
        <v>25479.47</v>
      </c>
      <c r="M8" s="17"/>
    </row>
    <row r="9" spans="1:13" s="37" customFormat="1" ht="18" customHeight="1">
      <c r="A9" s="15">
        <v>6</v>
      </c>
      <c r="B9" s="15" t="s">
        <v>50</v>
      </c>
      <c r="C9" s="16">
        <v>48</v>
      </c>
      <c r="D9" s="16">
        <v>640</v>
      </c>
      <c r="E9" s="30">
        <f t="shared" si="0"/>
        <v>30720</v>
      </c>
      <c r="F9" s="30">
        <f t="shared" si="1"/>
        <v>7786.34</v>
      </c>
      <c r="G9" s="36">
        <v>6744</v>
      </c>
      <c r="H9" s="30">
        <v>5274.84</v>
      </c>
      <c r="I9" s="18">
        <v>3417</v>
      </c>
      <c r="J9" s="30">
        <v>2511.5</v>
      </c>
      <c r="K9" s="30"/>
      <c r="L9" s="30">
        <f t="shared" si="2"/>
        <v>22933.66</v>
      </c>
      <c r="M9" s="17"/>
    </row>
    <row r="10" spans="1:13" s="37" customFormat="1" ht="18" customHeight="1">
      <c r="A10" s="15">
        <v>7</v>
      </c>
      <c r="B10" s="15" t="s">
        <v>51</v>
      </c>
      <c r="C10" s="16">
        <v>48</v>
      </c>
      <c r="D10" s="16">
        <v>640</v>
      </c>
      <c r="E10" s="30">
        <f t="shared" si="0"/>
        <v>30720</v>
      </c>
      <c r="F10" s="30">
        <f t="shared" si="1"/>
        <v>17779.65</v>
      </c>
      <c r="G10" s="30">
        <v>12160</v>
      </c>
      <c r="H10" s="30">
        <v>9268.32</v>
      </c>
      <c r="I10" s="18">
        <v>11182</v>
      </c>
      <c r="J10" s="30">
        <v>8511.33</v>
      </c>
      <c r="K10" s="30"/>
      <c r="L10" s="30">
        <f t="shared" si="2"/>
        <v>12940.349999999999</v>
      </c>
      <c r="M10" s="17"/>
    </row>
    <row r="11" spans="1:13" s="37" customFormat="1" ht="18" customHeight="1">
      <c r="A11" s="15">
        <v>8</v>
      </c>
      <c r="B11" s="15" t="s">
        <v>52</v>
      </c>
      <c r="C11" s="16">
        <v>48</v>
      </c>
      <c r="D11" s="16">
        <v>640</v>
      </c>
      <c r="E11" s="30">
        <f t="shared" si="0"/>
        <v>30720</v>
      </c>
      <c r="F11" s="30">
        <f t="shared" si="1"/>
        <v>18105.097</v>
      </c>
      <c r="G11" s="30">
        <v>12211.2</v>
      </c>
      <c r="H11" s="30">
        <v>9305.952000000001</v>
      </c>
      <c r="I11" s="18">
        <v>11557</v>
      </c>
      <c r="J11" s="30">
        <v>8799.145</v>
      </c>
      <c r="K11" s="30"/>
      <c r="L11" s="30">
        <f t="shared" si="2"/>
        <v>12614.902999999998</v>
      </c>
      <c r="M11" s="17"/>
    </row>
    <row r="12" spans="1:13" s="37" customFormat="1" ht="18" customHeight="1">
      <c r="A12" s="15">
        <v>9</v>
      </c>
      <c r="B12" s="15" t="s">
        <v>53</v>
      </c>
      <c r="C12" s="16">
        <v>50</v>
      </c>
      <c r="D12" s="16">
        <v>640</v>
      </c>
      <c r="E12" s="30">
        <f t="shared" si="0"/>
        <v>32000</v>
      </c>
      <c r="F12" s="30">
        <f t="shared" si="1"/>
        <v>18295.443</v>
      </c>
      <c r="G12" s="30">
        <v>12507.8</v>
      </c>
      <c r="H12" s="30">
        <v>9530.842999999999</v>
      </c>
      <c r="I12" s="18">
        <v>11510</v>
      </c>
      <c r="J12" s="30">
        <v>8764.6</v>
      </c>
      <c r="K12" s="30"/>
      <c r="L12" s="30">
        <f t="shared" si="2"/>
        <v>13704.557</v>
      </c>
      <c r="M12" s="17"/>
    </row>
    <row r="13" spans="1:13" s="37" customFormat="1" ht="18" customHeight="1">
      <c r="A13" s="15">
        <v>10</v>
      </c>
      <c r="B13" s="15" t="s">
        <v>54</v>
      </c>
      <c r="C13" s="16">
        <v>50</v>
      </c>
      <c r="D13" s="16">
        <v>800</v>
      </c>
      <c r="E13" s="30">
        <f t="shared" si="0"/>
        <v>40000</v>
      </c>
      <c r="F13" s="30">
        <f t="shared" si="1"/>
        <v>30700.85</v>
      </c>
      <c r="G13" s="30">
        <v>27170</v>
      </c>
      <c r="H13" s="30">
        <v>20054.75</v>
      </c>
      <c r="I13" s="18">
        <v>14160</v>
      </c>
      <c r="J13" s="30">
        <v>10646.099999999999</v>
      </c>
      <c r="K13" s="30"/>
      <c r="L13" s="30">
        <f t="shared" si="2"/>
        <v>9299.150000000001</v>
      </c>
      <c r="M13" s="17"/>
    </row>
    <row r="14" spans="1:13" s="37" customFormat="1" ht="18" customHeight="1">
      <c r="A14" s="15">
        <v>11</v>
      </c>
      <c r="B14" s="15" t="s">
        <v>55</v>
      </c>
      <c r="C14" s="16">
        <v>42</v>
      </c>
      <c r="D14" s="16">
        <v>800</v>
      </c>
      <c r="E14" s="30">
        <f t="shared" si="0"/>
        <v>33600</v>
      </c>
      <c r="F14" s="30">
        <f t="shared" si="1"/>
        <v>26973.999000000003</v>
      </c>
      <c r="G14" s="30">
        <v>24453</v>
      </c>
      <c r="H14" s="30">
        <v>18049.275000000005</v>
      </c>
      <c r="I14" s="18">
        <v>11876.400000000001</v>
      </c>
      <c r="J14" s="30">
        <v>8924.724</v>
      </c>
      <c r="K14" s="30"/>
      <c r="L14" s="30">
        <f t="shared" si="2"/>
        <v>6626.000999999997</v>
      </c>
      <c r="M14" s="17"/>
    </row>
    <row r="15" spans="1:13" s="37" customFormat="1" ht="18" customHeight="1">
      <c r="A15" s="15">
        <v>12</v>
      </c>
      <c r="B15" s="15" t="s">
        <v>56</v>
      </c>
      <c r="C15" s="16">
        <v>48</v>
      </c>
      <c r="D15" s="16">
        <v>800</v>
      </c>
      <c r="E15" s="30">
        <f t="shared" si="0"/>
        <v>38400</v>
      </c>
      <c r="F15" s="30">
        <f t="shared" si="1"/>
        <v>29537.280999999995</v>
      </c>
      <c r="G15" s="30">
        <v>26168.6</v>
      </c>
      <c r="H15" s="30">
        <v>19317.024999999998</v>
      </c>
      <c r="I15" s="18">
        <v>13593.599999999999</v>
      </c>
      <c r="J15" s="30">
        <v>10220.256</v>
      </c>
      <c r="K15" s="30"/>
      <c r="L15" s="30">
        <f t="shared" si="2"/>
        <v>8862.719000000005</v>
      </c>
      <c r="M15" s="17"/>
    </row>
    <row r="16" spans="1:13" s="37" customFormat="1" ht="18" customHeight="1">
      <c r="A16" s="15">
        <v>13</v>
      </c>
      <c r="B16" s="15" t="s">
        <v>57</v>
      </c>
      <c r="C16" s="16">
        <v>48</v>
      </c>
      <c r="D16" s="16">
        <v>500</v>
      </c>
      <c r="E16" s="30">
        <f t="shared" si="0"/>
        <v>24000</v>
      </c>
      <c r="F16" s="30">
        <f t="shared" si="1"/>
        <v>1270.08</v>
      </c>
      <c r="G16" s="30">
        <v>1728</v>
      </c>
      <c r="H16" s="30">
        <v>1270.08</v>
      </c>
      <c r="I16" s="18">
        <v>0</v>
      </c>
      <c r="J16" s="30">
        <v>0</v>
      </c>
      <c r="K16" s="30"/>
      <c r="L16" s="30">
        <f t="shared" si="2"/>
        <v>22729.92</v>
      </c>
      <c r="M16" s="17"/>
    </row>
    <row r="17" spans="1:13" s="37" customFormat="1" ht="18" customHeight="1">
      <c r="A17" s="15">
        <v>14</v>
      </c>
      <c r="B17" s="15" t="s">
        <v>58</v>
      </c>
      <c r="C17" s="16">
        <v>47</v>
      </c>
      <c r="D17" s="16">
        <v>500</v>
      </c>
      <c r="E17" s="30">
        <f t="shared" si="0"/>
        <v>23500</v>
      </c>
      <c r="F17" s="30">
        <f t="shared" si="1"/>
        <v>1243.62</v>
      </c>
      <c r="G17" s="30">
        <v>1692</v>
      </c>
      <c r="H17" s="30">
        <v>1243.62</v>
      </c>
      <c r="I17" s="18">
        <v>0</v>
      </c>
      <c r="J17" s="30">
        <v>0</v>
      </c>
      <c r="K17" s="30"/>
      <c r="L17" s="30">
        <f t="shared" si="2"/>
        <v>22256.38</v>
      </c>
      <c r="M17" s="17"/>
    </row>
    <row r="18" spans="1:13" s="37" customFormat="1" ht="18" customHeight="1">
      <c r="A18" s="15">
        <v>15</v>
      </c>
      <c r="B18" s="15" t="s">
        <v>59</v>
      </c>
      <c r="C18" s="16">
        <v>49</v>
      </c>
      <c r="D18" s="16">
        <v>500</v>
      </c>
      <c r="E18" s="30">
        <f t="shared" si="0"/>
        <v>24500</v>
      </c>
      <c r="F18" s="30">
        <f t="shared" si="1"/>
        <v>1296.54</v>
      </c>
      <c r="G18" s="30">
        <v>1764</v>
      </c>
      <c r="H18" s="30">
        <v>1296.54</v>
      </c>
      <c r="I18" s="18">
        <v>0</v>
      </c>
      <c r="J18" s="30">
        <v>0</v>
      </c>
      <c r="K18" s="30"/>
      <c r="L18" s="30">
        <f t="shared" si="2"/>
        <v>23203.46</v>
      </c>
      <c r="M18" s="17"/>
    </row>
    <row r="19" spans="1:13" s="37" customFormat="1" ht="18" customHeight="1">
      <c r="A19" s="15">
        <v>16</v>
      </c>
      <c r="B19" s="15" t="s">
        <v>60</v>
      </c>
      <c r="C19" s="16">
        <v>46</v>
      </c>
      <c r="D19" s="16">
        <v>640</v>
      </c>
      <c r="E19" s="30">
        <f t="shared" si="0"/>
        <v>29440</v>
      </c>
      <c r="F19" s="30">
        <f t="shared" si="1"/>
        <v>10927.7935</v>
      </c>
      <c r="G19" s="30">
        <v>13127.1</v>
      </c>
      <c r="H19" s="30">
        <v>9959.7935</v>
      </c>
      <c r="I19" s="18">
        <v>1317</v>
      </c>
      <c r="J19" s="30">
        <v>968</v>
      </c>
      <c r="K19" s="30"/>
      <c r="L19" s="30">
        <f t="shared" si="2"/>
        <v>18512.2065</v>
      </c>
      <c r="M19" s="17"/>
    </row>
    <row r="20" spans="1:13" s="37" customFormat="1" ht="18" customHeight="1">
      <c r="A20" s="15">
        <v>17</v>
      </c>
      <c r="B20" s="15" t="s">
        <v>61</v>
      </c>
      <c r="C20" s="16">
        <v>45</v>
      </c>
      <c r="D20" s="16">
        <v>640</v>
      </c>
      <c r="E20" s="30">
        <f t="shared" si="0"/>
        <v>28800</v>
      </c>
      <c r="F20" s="30">
        <f t="shared" si="1"/>
        <v>10487.8025</v>
      </c>
      <c r="G20" s="30">
        <v>12568.5</v>
      </c>
      <c r="H20" s="30">
        <v>9535.9725</v>
      </c>
      <c r="I20" s="18">
        <v>1295</v>
      </c>
      <c r="J20" s="30">
        <v>951.83</v>
      </c>
      <c r="K20" s="30"/>
      <c r="L20" s="30">
        <f t="shared" si="2"/>
        <v>18312.197500000002</v>
      </c>
      <c r="M20" s="17"/>
    </row>
    <row r="21" spans="1:13" s="37" customFormat="1" ht="18" customHeight="1">
      <c r="A21" s="15">
        <v>18</v>
      </c>
      <c r="B21" s="15" t="s">
        <v>62</v>
      </c>
      <c r="C21" s="16">
        <v>44</v>
      </c>
      <c r="D21" s="16">
        <v>640</v>
      </c>
      <c r="E21" s="30">
        <f t="shared" si="0"/>
        <v>28160</v>
      </c>
      <c r="F21" s="30">
        <f t="shared" si="1"/>
        <v>10467.2225</v>
      </c>
      <c r="G21" s="30">
        <v>12568.5</v>
      </c>
      <c r="H21" s="30">
        <v>9535.9725</v>
      </c>
      <c r="I21" s="18">
        <v>1267</v>
      </c>
      <c r="J21" s="30">
        <v>931.25</v>
      </c>
      <c r="K21" s="30"/>
      <c r="L21" s="30">
        <f t="shared" si="2"/>
        <v>17692.7775</v>
      </c>
      <c r="M21" s="17"/>
    </row>
    <row r="22" spans="1:13" s="37" customFormat="1" ht="18" customHeight="1">
      <c r="A22" s="15">
        <v>19</v>
      </c>
      <c r="B22" s="15" t="s">
        <v>63</v>
      </c>
      <c r="C22" s="16">
        <v>47</v>
      </c>
      <c r="D22" s="16">
        <v>640</v>
      </c>
      <c r="E22" s="30">
        <f t="shared" si="0"/>
        <v>30080</v>
      </c>
      <c r="F22" s="30">
        <f t="shared" si="1"/>
        <v>27329.3825</v>
      </c>
      <c r="G22" s="30">
        <v>21191.9</v>
      </c>
      <c r="H22" s="30">
        <v>15899.8765</v>
      </c>
      <c r="I22" s="18">
        <v>15160.6</v>
      </c>
      <c r="J22" s="30">
        <v>11429.506</v>
      </c>
      <c r="K22" s="30"/>
      <c r="L22" s="30">
        <f t="shared" si="2"/>
        <v>2750.6175000000003</v>
      </c>
      <c r="M22" s="17"/>
    </row>
    <row r="23" spans="1:13" s="37" customFormat="1" ht="18" customHeight="1">
      <c r="A23" s="15">
        <v>20</v>
      </c>
      <c r="B23" s="15" t="s">
        <v>64</v>
      </c>
      <c r="C23" s="16">
        <v>45</v>
      </c>
      <c r="D23" s="16">
        <v>640</v>
      </c>
      <c r="E23" s="30">
        <f t="shared" si="0"/>
        <v>28800</v>
      </c>
      <c r="F23" s="30">
        <f t="shared" si="1"/>
        <v>26176.9325</v>
      </c>
      <c r="G23" s="30">
        <v>20351.5</v>
      </c>
      <c r="H23" s="30">
        <v>15275.2925</v>
      </c>
      <c r="I23" s="18">
        <v>14459</v>
      </c>
      <c r="J23" s="30">
        <v>10901.64</v>
      </c>
      <c r="K23" s="30"/>
      <c r="L23" s="30">
        <f t="shared" si="2"/>
        <v>2623.067500000001</v>
      </c>
      <c r="M23" s="17"/>
    </row>
    <row r="24" spans="1:13" s="37" customFormat="1" ht="18" customHeight="1">
      <c r="A24" s="15">
        <v>21</v>
      </c>
      <c r="B24" s="15" t="s">
        <v>65</v>
      </c>
      <c r="C24" s="16">
        <v>41</v>
      </c>
      <c r="D24" s="16">
        <v>640</v>
      </c>
      <c r="E24" s="30">
        <f t="shared" si="0"/>
        <v>26240</v>
      </c>
      <c r="F24" s="30">
        <f t="shared" si="1"/>
        <v>23618.0735</v>
      </c>
      <c r="G24" s="30">
        <v>18428.3</v>
      </c>
      <c r="H24" s="30">
        <v>13827.2905</v>
      </c>
      <c r="I24" s="18">
        <v>12980.8</v>
      </c>
      <c r="J24" s="30">
        <v>9790.783</v>
      </c>
      <c r="K24" s="30"/>
      <c r="L24" s="30">
        <f t="shared" si="2"/>
        <v>2621.9265000000014</v>
      </c>
      <c r="M24" s="17"/>
    </row>
    <row r="25" spans="1:13" s="37" customFormat="1" ht="18" customHeight="1">
      <c r="A25" s="15">
        <v>22</v>
      </c>
      <c r="B25" s="15" t="s">
        <v>66</v>
      </c>
      <c r="C25" s="16">
        <v>50</v>
      </c>
      <c r="D25" s="16">
        <v>800</v>
      </c>
      <c r="E25" s="30">
        <f t="shared" si="0"/>
        <v>40000</v>
      </c>
      <c r="F25" s="30">
        <f t="shared" si="1"/>
        <v>34751.067500000005</v>
      </c>
      <c r="G25" s="30">
        <v>29580.5</v>
      </c>
      <c r="H25" s="30">
        <v>21826.467500000002</v>
      </c>
      <c r="I25" s="18">
        <v>17260</v>
      </c>
      <c r="J25" s="30">
        <v>12924.599999999999</v>
      </c>
      <c r="K25" s="30"/>
      <c r="L25" s="30">
        <f t="shared" si="2"/>
        <v>5248.932499999995</v>
      </c>
      <c r="M25" s="17"/>
    </row>
    <row r="26" spans="1:13" s="37" customFormat="1" ht="18" customHeight="1">
      <c r="A26" s="15">
        <v>23</v>
      </c>
      <c r="B26" s="15" t="s">
        <v>67</v>
      </c>
      <c r="C26" s="16">
        <v>49</v>
      </c>
      <c r="D26" s="16">
        <v>800</v>
      </c>
      <c r="E26" s="30">
        <f t="shared" si="0"/>
        <v>39200</v>
      </c>
      <c r="F26" s="30">
        <f t="shared" si="1"/>
        <v>33992.2555</v>
      </c>
      <c r="G26" s="30">
        <v>28902.1</v>
      </c>
      <c r="H26" s="30">
        <v>21326.1475</v>
      </c>
      <c r="I26" s="18">
        <v>16914.8</v>
      </c>
      <c r="J26" s="30">
        <v>12666.107999999998</v>
      </c>
      <c r="K26" s="30"/>
      <c r="L26" s="30">
        <f t="shared" si="2"/>
        <v>5207.744500000001</v>
      </c>
      <c r="M26" s="17"/>
    </row>
    <row r="27" spans="1:13" s="37" customFormat="1" ht="18" customHeight="1">
      <c r="A27" s="15">
        <v>24</v>
      </c>
      <c r="B27" s="15" t="s">
        <v>68</v>
      </c>
      <c r="C27" s="16">
        <v>49</v>
      </c>
      <c r="D27" s="16">
        <v>800</v>
      </c>
      <c r="E27" s="30">
        <f t="shared" si="0"/>
        <v>39200</v>
      </c>
      <c r="F27" s="30">
        <f t="shared" si="1"/>
        <v>34113.53049999999</v>
      </c>
      <c r="G27" s="30">
        <v>29067.1</v>
      </c>
      <c r="H27" s="30">
        <v>21447.422499999997</v>
      </c>
      <c r="I27" s="18">
        <v>16914.8</v>
      </c>
      <c r="J27" s="30">
        <v>12666.107999999998</v>
      </c>
      <c r="K27" s="30"/>
      <c r="L27" s="30">
        <f t="shared" si="2"/>
        <v>5086.4695000000065</v>
      </c>
      <c r="M27" s="17"/>
    </row>
    <row r="28" spans="1:13" s="38" customFormat="1" ht="18" customHeight="1">
      <c r="A28" s="140" t="s">
        <v>69</v>
      </c>
      <c r="B28" s="140"/>
      <c r="C28" s="16">
        <f aca="true" t="shared" si="3" ref="C28:L28">SUM(C4:C27)</f>
        <v>1137</v>
      </c>
      <c r="D28" s="16"/>
      <c r="E28" s="30">
        <f t="shared" si="3"/>
        <v>733720</v>
      </c>
      <c r="F28" s="30">
        <f t="shared" si="3"/>
        <v>388976.30799999996</v>
      </c>
      <c r="G28" s="30">
        <f t="shared" si="3"/>
        <v>337325.6</v>
      </c>
      <c r="H28" s="30">
        <f t="shared" si="3"/>
        <v>252246.608</v>
      </c>
      <c r="I28" s="30">
        <f t="shared" si="3"/>
        <v>181834</v>
      </c>
      <c r="J28" s="30">
        <f t="shared" si="3"/>
        <v>136729.69999999998</v>
      </c>
      <c r="K28" s="30"/>
      <c r="L28" s="30">
        <f t="shared" si="3"/>
        <v>344743.69200000004</v>
      </c>
      <c r="M28" s="30"/>
    </row>
    <row r="29" spans="1:13" s="38" customFormat="1" ht="18" customHeight="1">
      <c r="A29" s="57"/>
      <c r="B29" s="57"/>
      <c r="C29" s="58"/>
      <c r="D29" s="58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38" customFormat="1" ht="18" customHeight="1">
      <c r="A30" s="57"/>
      <c r="B30" s="57"/>
      <c r="C30" s="58"/>
      <c r="D30" s="58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38" customFormat="1" ht="18" customHeight="1">
      <c r="A31" s="57"/>
      <c r="B31" s="57"/>
      <c r="C31" s="58"/>
      <c r="D31" s="58"/>
      <c r="E31" s="23"/>
      <c r="F31" s="90"/>
      <c r="G31" s="23"/>
      <c r="H31" s="23"/>
      <c r="I31" s="23"/>
      <c r="J31" s="23"/>
      <c r="K31" s="23"/>
      <c r="L31" s="23"/>
      <c r="M31" s="23"/>
    </row>
    <row r="32" spans="1:13" s="38" customFormat="1" ht="18" customHeight="1">
      <c r="A32" s="24" t="s">
        <v>443</v>
      </c>
      <c r="B32" s="24"/>
      <c r="C32" s="24"/>
      <c r="D32" s="24"/>
      <c r="E32" s="24"/>
      <c r="F32" s="24"/>
      <c r="G32" s="24"/>
      <c r="H32" s="24"/>
      <c r="I32" s="25"/>
      <c r="J32" s="23"/>
      <c r="K32" s="23"/>
      <c r="L32" s="23"/>
      <c r="M32" s="23"/>
    </row>
    <row r="33" spans="1:13" s="37" customFormat="1" ht="15" customHeight="1">
      <c r="A33" s="141" t="s">
        <v>446</v>
      </c>
      <c r="B33" s="141"/>
      <c r="C33" s="141"/>
      <c r="D33" s="141"/>
      <c r="E33" s="141"/>
      <c r="F33" s="141"/>
      <c r="G33" s="141"/>
      <c r="H33" s="141"/>
      <c r="I33" s="141"/>
      <c r="J33" s="25"/>
      <c r="K33" s="31"/>
      <c r="L33" s="31"/>
      <c r="M33" s="32"/>
    </row>
    <row r="34" spans="1:13" s="37" customFormat="1" ht="15" customHeight="1">
      <c r="A34" s="24" t="s">
        <v>70</v>
      </c>
      <c r="B34" s="24"/>
      <c r="C34" s="24"/>
      <c r="D34" s="24"/>
      <c r="E34" s="24"/>
      <c r="F34" s="24"/>
      <c r="G34" s="24"/>
      <c r="H34" s="24"/>
      <c r="I34" s="25"/>
      <c r="J34" s="25"/>
      <c r="K34" s="31"/>
      <c r="L34" s="31"/>
      <c r="M34" s="32"/>
    </row>
    <row r="35" spans="1:13" s="37" customFormat="1" ht="15" customHeight="1">
      <c r="A35" s="24"/>
      <c r="B35" s="24"/>
      <c r="C35" s="24"/>
      <c r="D35" s="24"/>
      <c r="E35" s="24"/>
      <c r="F35" s="24"/>
      <c r="G35" s="24"/>
      <c r="H35" s="24"/>
      <c r="I35" s="25"/>
      <c r="J35" s="25"/>
      <c r="K35" s="31"/>
      <c r="L35" s="31"/>
      <c r="M35" s="32"/>
    </row>
    <row r="36" spans="1:13" s="37" customFormat="1" ht="15" customHeight="1">
      <c r="A36" s="24"/>
      <c r="B36" s="24"/>
      <c r="C36" s="24"/>
      <c r="D36" s="24"/>
      <c r="E36" s="24"/>
      <c r="F36" s="24"/>
      <c r="G36" s="24"/>
      <c r="H36" s="24"/>
      <c r="I36" s="25"/>
      <c r="J36" s="25"/>
      <c r="K36" s="31"/>
      <c r="L36" s="31"/>
      <c r="M36" s="32"/>
    </row>
    <row r="37" spans="1:13" s="37" customFormat="1" ht="15" customHeight="1">
      <c r="A37" s="24"/>
      <c r="B37" s="24"/>
      <c r="C37" s="24"/>
      <c r="D37" s="24"/>
      <c r="E37" s="24"/>
      <c r="F37" s="24"/>
      <c r="G37" s="24"/>
      <c r="H37" s="24"/>
      <c r="I37" s="25"/>
      <c r="J37" s="25"/>
      <c r="K37" s="31"/>
      <c r="L37" s="31"/>
      <c r="M37" s="32"/>
    </row>
    <row r="38" spans="1:12" s="37" customFormat="1" ht="15" customHeight="1">
      <c r="A38" s="142" t="s">
        <v>71</v>
      </c>
      <c r="B38" s="142"/>
      <c r="C38" s="142"/>
      <c r="D38" s="142"/>
      <c r="E38" s="142"/>
      <c r="F38" s="142"/>
      <c r="G38" s="142"/>
      <c r="H38" s="142"/>
      <c r="I38" s="142"/>
      <c r="J38" s="35"/>
      <c r="K38" s="143"/>
      <c r="L38" s="143"/>
    </row>
    <row r="39" spans="1:12" s="37" customFormat="1" ht="15" customHeight="1">
      <c r="A39" s="144" t="s">
        <v>72</v>
      </c>
      <c r="B39" s="144"/>
      <c r="C39" s="144"/>
      <c r="D39" s="144"/>
      <c r="E39" s="144"/>
      <c r="F39" s="144"/>
      <c r="G39" s="144"/>
      <c r="H39" s="144"/>
      <c r="I39" s="144"/>
      <c r="J39" s="35"/>
      <c r="K39" s="33"/>
      <c r="L39" s="33"/>
    </row>
    <row r="40" spans="2:12" s="37" customFormat="1" ht="15" customHeight="1">
      <c r="B40" s="145"/>
      <c r="C40" s="145"/>
      <c r="D40" s="145"/>
      <c r="E40" s="145"/>
      <c r="F40" s="145"/>
      <c r="G40" s="145"/>
      <c r="H40" s="145"/>
      <c r="I40" s="145"/>
      <c r="J40" s="36"/>
      <c r="K40" s="38"/>
      <c r="L40" s="38"/>
    </row>
    <row r="41" spans="1:13" s="37" customFormat="1" ht="15" customHeight="1">
      <c r="A41" s="145" t="s">
        <v>73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3:12" s="37" customFormat="1" ht="15" customHeight="1">
      <c r="C42" s="45"/>
      <c r="E42" s="36"/>
      <c r="F42" s="88"/>
      <c r="G42" s="36"/>
      <c r="H42" s="36"/>
      <c r="I42" s="36"/>
      <c r="J42" s="36"/>
      <c r="K42" s="38"/>
      <c r="L42" s="38"/>
    </row>
    <row r="43" spans="1:256" s="37" customFormat="1" ht="15" customHeight="1">
      <c r="A43" s="1"/>
      <c r="B43" s="1"/>
      <c r="C43" s="45"/>
      <c r="D43" s="1"/>
      <c r="E43" s="8"/>
      <c r="F43" s="91"/>
      <c r="G43" s="8"/>
      <c r="H43" s="8"/>
      <c r="I43" s="93"/>
      <c r="J43" s="8"/>
      <c r="K43" s="94"/>
      <c r="L43" s="94"/>
      <c r="IU43"/>
      <c r="IV43"/>
    </row>
    <row r="44" spans="1:256" s="37" customFormat="1" ht="15" customHeight="1">
      <c r="A44" s="1"/>
      <c r="C44" s="45"/>
      <c r="E44" s="8"/>
      <c r="F44" s="88"/>
      <c r="G44" s="8"/>
      <c r="H44" s="8"/>
      <c r="I44" s="93"/>
      <c r="J44" s="8"/>
      <c r="K44" s="94"/>
      <c r="L44" s="94"/>
      <c r="IU44"/>
      <c r="IV44"/>
    </row>
    <row r="45" spans="1:256" s="37" customFormat="1" ht="15" customHeight="1">
      <c r="A45" s="1"/>
      <c r="B45" s="1"/>
      <c r="C45" s="45"/>
      <c r="E45" s="8"/>
      <c r="F45" s="88"/>
      <c r="G45" s="8"/>
      <c r="H45" s="8"/>
      <c r="I45" s="93"/>
      <c r="J45" s="8"/>
      <c r="K45" s="94"/>
      <c r="L45" s="94"/>
      <c r="IU45"/>
      <c r="IV45"/>
    </row>
  </sheetData>
  <sheetProtection/>
  <mergeCells count="8">
    <mergeCell ref="B40:I40"/>
    <mergeCell ref="A41:M41"/>
    <mergeCell ref="A1:M1"/>
    <mergeCell ref="A28:B28"/>
    <mergeCell ref="A33:I33"/>
    <mergeCell ref="A38:I38"/>
    <mergeCell ref="K38:L38"/>
    <mergeCell ref="A39:I3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0">
      <selection activeCell="L39" sqref="L39"/>
    </sheetView>
  </sheetViews>
  <sheetFormatPr defaultColWidth="9.00390625" defaultRowHeight="11.25" customHeight="1"/>
  <cols>
    <col min="1" max="1" width="3.875" style="82" customWidth="1"/>
    <col min="2" max="2" width="7.50390625" style="11" customWidth="1"/>
    <col min="3" max="3" width="5.00390625" style="11" customWidth="1"/>
    <col min="4" max="4" width="5.50390625" style="11" customWidth="1"/>
    <col min="5" max="5" width="8.50390625" style="12" customWidth="1"/>
    <col min="6" max="6" width="9.125" style="11" customWidth="1"/>
    <col min="7" max="7" width="8.75390625" style="12" customWidth="1"/>
    <col min="8" max="8" width="8.375" style="12" customWidth="1"/>
    <col min="9" max="9" width="8.50390625" style="12" customWidth="1"/>
    <col min="10" max="10" width="7.75390625" style="12" customWidth="1"/>
    <col min="11" max="11" width="8.375" style="12" customWidth="1"/>
    <col min="12" max="12" width="9.375" style="83" customWidth="1"/>
    <col min="13" max="13" width="12.375" style="11" customWidth="1"/>
    <col min="14" max="16384" width="9.00390625" style="11" customWidth="1"/>
  </cols>
  <sheetData>
    <row r="1" spans="1:13" ht="40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1" customHeight="1">
      <c r="A2" s="146" t="s">
        <v>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37"/>
    </row>
    <row r="3" spans="1:13" s="9" customFormat="1" ht="24.75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14" t="s">
        <v>43</v>
      </c>
      <c r="K3" s="14" t="s">
        <v>10</v>
      </c>
      <c r="L3" s="60" t="s">
        <v>12</v>
      </c>
      <c r="M3" s="13" t="s">
        <v>44</v>
      </c>
    </row>
    <row r="4" spans="1:13" s="9" customFormat="1" ht="42.75" customHeight="1">
      <c r="A4" s="13">
        <v>1</v>
      </c>
      <c r="B4" s="13" t="s">
        <v>77</v>
      </c>
      <c r="C4" s="13">
        <v>46</v>
      </c>
      <c r="D4" s="13">
        <v>640</v>
      </c>
      <c r="E4" s="14">
        <f aca="true" t="shared" si="0" ref="E4:E38">C4*D4</f>
        <v>29440</v>
      </c>
      <c r="F4" s="14">
        <f aca="true" t="shared" si="1" ref="F4:F38">H4+J4</f>
        <v>20666.9235</v>
      </c>
      <c r="G4" s="14">
        <v>15125.1</v>
      </c>
      <c r="H4" s="14">
        <v>11461.448500000002</v>
      </c>
      <c r="I4" s="14">
        <v>12143</v>
      </c>
      <c r="J4" s="14">
        <v>9205.474999999999</v>
      </c>
      <c r="K4" s="14"/>
      <c r="L4" s="60">
        <f aca="true" t="shared" si="2" ref="L4:L38">E4-F4</f>
        <v>8773.0765</v>
      </c>
      <c r="M4" s="13"/>
    </row>
    <row r="5" spans="1:13" s="9" customFormat="1" ht="36" customHeight="1">
      <c r="A5" s="13">
        <v>2</v>
      </c>
      <c r="B5" s="13" t="s">
        <v>78</v>
      </c>
      <c r="C5" s="13">
        <v>41</v>
      </c>
      <c r="D5" s="13">
        <v>800</v>
      </c>
      <c r="E5" s="14">
        <f t="shared" si="0"/>
        <v>32800</v>
      </c>
      <c r="F5" s="14">
        <f>H5+J5</f>
        <v>11381.681999999999</v>
      </c>
      <c r="G5" s="84">
        <v>0</v>
      </c>
      <c r="H5" s="84">
        <v>0</v>
      </c>
      <c r="I5" s="14">
        <v>15219.2</v>
      </c>
      <c r="J5" s="14">
        <v>11381.681999999999</v>
      </c>
      <c r="K5" s="14"/>
      <c r="L5" s="60">
        <f t="shared" si="2"/>
        <v>21418.318</v>
      </c>
      <c r="M5" s="13"/>
    </row>
    <row r="6" spans="1:13" ht="15.75" customHeight="1">
      <c r="A6" s="13">
        <v>3</v>
      </c>
      <c r="B6" s="15" t="s">
        <v>79</v>
      </c>
      <c r="C6" s="16">
        <v>49</v>
      </c>
      <c r="D6" s="16">
        <v>500</v>
      </c>
      <c r="E6" s="30">
        <f t="shared" si="0"/>
        <v>24500</v>
      </c>
      <c r="F6" s="30">
        <f t="shared" si="1"/>
        <v>5366.234999999999</v>
      </c>
      <c r="G6" s="30">
        <v>7301</v>
      </c>
      <c r="H6" s="30">
        <v>5366.234999999999</v>
      </c>
      <c r="I6" s="30">
        <v>0</v>
      </c>
      <c r="J6" s="30">
        <v>0</v>
      </c>
      <c r="K6" s="30"/>
      <c r="L6" s="30">
        <f t="shared" si="2"/>
        <v>19133.765</v>
      </c>
      <c r="M6" s="30"/>
    </row>
    <row r="7" spans="1:13" ht="15.75" customHeight="1">
      <c r="A7" s="13">
        <v>4</v>
      </c>
      <c r="B7" s="15" t="s">
        <v>80</v>
      </c>
      <c r="C7" s="16">
        <v>45</v>
      </c>
      <c r="D7" s="16">
        <v>500</v>
      </c>
      <c r="E7" s="30">
        <f t="shared" si="0"/>
        <v>22500</v>
      </c>
      <c r="F7" s="30">
        <f t="shared" si="1"/>
        <v>4928.175</v>
      </c>
      <c r="G7" s="30">
        <v>6705</v>
      </c>
      <c r="H7" s="30">
        <v>4928.175</v>
      </c>
      <c r="I7" s="30">
        <v>0</v>
      </c>
      <c r="J7" s="30">
        <v>0</v>
      </c>
      <c r="K7" s="30"/>
      <c r="L7" s="30">
        <f t="shared" si="2"/>
        <v>17571.825</v>
      </c>
      <c r="M7" s="30"/>
    </row>
    <row r="8" spans="1:13" ht="15.75" customHeight="1">
      <c r="A8" s="13">
        <v>5</v>
      </c>
      <c r="B8" s="15" t="s">
        <v>81</v>
      </c>
      <c r="C8" s="16">
        <v>48</v>
      </c>
      <c r="D8" s="16">
        <v>500</v>
      </c>
      <c r="E8" s="30">
        <f t="shared" si="0"/>
        <v>24000</v>
      </c>
      <c r="F8" s="30">
        <f t="shared" si="1"/>
        <v>5256.72</v>
      </c>
      <c r="G8" s="30">
        <v>7152</v>
      </c>
      <c r="H8" s="30">
        <v>5256.72</v>
      </c>
      <c r="I8" s="30">
        <v>0</v>
      </c>
      <c r="J8" s="30">
        <v>0</v>
      </c>
      <c r="K8" s="30"/>
      <c r="L8" s="30">
        <f t="shared" si="2"/>
        <v>18743.28</v>
      </c>
      <c r="M8" s="30"/>
    </row>
    <row r="9" spans="1:13" ht="15.75" customHeight="1">
      <c r="A9" s="13">
        <v>6</v>
      </c>
      <c r="B9" s="15" t="s">
        <v>82</v>
      </c>
      <c r="C9" s="16">
        <v>38</v>
      </c>
      <c r="D9" s="16">
        <v>500</v>
      </c>
      <c r="E9" s="30">
        <f t="shared" si="0"/>
        <v>19000</v>
      </c>
      <c r="F9" s="30">
        <f t="shared" si="1"/>
        <v>4161.57</v>
      </c>
      <c r="G9" s="30">
        <v>5662</v>
      </c>
      <c r="H9" s="30">
        <v>4161.57</v>
      </c>
      <c r="I9" s="30">
        <v>0</v>
      </c>
      <c r="J9" s="30">
        <v>0</v>
      </c>
      <c r="K9" s="30"/>
      <c r="L9" s="30">
        <f t="shared" si="2"/>
        <v>14838.43</v>
      </c>
      <c r="M9" s="30"/>
    </row>
    <row r="10" spans="1:13" ht="15.75" customHeight="1">
      <c r="A10" s="13">
        <v>7</v>
      </c>
      <c r="B10" s="15" t="s">
        <v>83</v>
      </c>
      <c r="C10" s="16">
        <v>54</v>
      </c>
      <c r="D10" s="16">
        <v>640</v>
      </c>
      <c r="E10" s="30">
        <f t="shared" si="0"/>
        <v>34560</v>
      </c>
      <c r="F10" s="30">
        <f t="shared" si="1"/>
        <v>15578.277</v>
      </c>
      <c r="G10" s="30">
        <v>15136.2</v>
      </c>
      <c r="H10" s="30">
        <v>11482.857</v>
      </c>
      <c r="I10" s="30">
        <v>5572</v>
      </c>
      <c r="J10" s="30">
        <v>4095.42</v>
      </c>
      <c r="K10" s="30"/>
      <c r="L10" s="30">
        <f t="shared" si="2"/>
        <v>18981.722999999998</v>
      </c>
      <c r="M10" s="30"/>
    </row>
    <row r="11" spans="1:13" ht="15.75" customHeight="1">
      <c r="A11" s="13">
        <v>8</v>
      </c>
      <c r="B11" s="15" t="s">
        <v>84</v>
      </c>
      <c r="C11" s="16">
        <v>51</v>
      </c>
      <c r="D11" s="16">
        <v>640</v>
      </c>
      <c r="E11" s="30">
        <f t="shared" si="0"/>
        <v>32640</v>
      </c>
      <c r="F11" s="30">
        <f t="shared" si="1"/>
        <v>14881.036</v>
      </c>
      <c r="G11" s="30">
        <v>14575.6</v>
      </c>
      <c r="H11" s="30">
        <v>11057.566</v>
      </c>
      <c r="I11" s="30">
        <v>5202</v>
      </c>
      <c r="J11" s="30">
        <v>3823.47</v>
      </c>
      <c r="K11" s="30"/>
      <c r="L11" s="30">
        <f t="shared" si="2"/>
        <v>17758.964</v>
      </c>
      <c r="M11" s="30"/>
    </row>
    <row r="12" spans="1:13" ht="15.75" customHeight="1">
      <c r="A12" s="13">
        <v>9</v>
      </c>
      <c r="B12" s="15" t="s">
        <v>85</v>
      </c>
      <c r="C12" s="16">
        <v>54</v>
      </c>
      <c r="D12" s="16">
        <v>640</v>
      </c>
      <c r="E12" s="30">
        <f t="shared" si="0"/>
        <v>34560</v>
      </c>
      <c r="F12" s="30">
        <f t="shared" si="1"/>
        <v>15318.591499999999</v>
      </c>
      <c r="G12" s="30">
        <v>14855.9</v>
      </c>
      <c r="H12" s="30">
        <v>11270.2115</v>
      </c>
      <c r="I12" s="30">
        <v>5508</v>
      </c>
      <c r="J12" s="30">
        <v>4048.38</v>
      </c>
      <c r="K12" s="30"/>
      <c r="L12" s="30">
        <f t="shared" si="2"/>
        <v>19241.4085</v>
      </c>
      <c r="M12" s="30"/>
    </row>
    <row r="13" spans="1:13" ht="15.75" customHeight="1">
      <c r="A13" s="13">
        <v>10</v>
      </c>
      <c r="B13" s="15" t="s">
        <v>86</v>
      </c>
      <c r="C13" s="16">
        <v>42</v>
      </c>
      <c r="D13" s="16">
        <v>640</v>
      </c>
      <c r="E13" s="30">
        <f t="shared" si="0"/>
        <v>26880</v>
      </c>
      <c r="F13" s="30">
        <f t="shared" si="1"/>
        <v>12385.28</v>
      </c>
      <c r="G13" s="30">
        <v>10080</v>
      </c>
      <c r="H13" s="30">
        <v>7677.6</v>
      </c>
      <c r="I13" s="30">
        <v>6405</v>
      </c>
      <c r="J13" s="30">
        <v>4707.68</v>
      </c>
      <c r="K13" s="30"/>
      <c r="L13" s="30">
        <f t="shared" si="2"/>
        <v>14494.72</v>
      </c>
      <c r="M13" s="30"/>
    </row>
    <row r="14" spans="1:13" ht="15.75" customHeight="1">
      <c r="A14" s="13">
        <v>11</v>
      </c>
      <c r="B14" s="15" t="s">
        <v>87</v>
      </c>
      <c r="C14" s="16">
        <v>52</v>
      </c>
      <c r="D14" s="16">
        <v>640</v>
      </c>
      <c r="E14" s="30">
        <f t="shared" si="0"/>
        <v>33280</v>
      </c>
      <c r="F14" s="30">
        <f t="shared" si="1"/>
        <v>21553.4095</v>
      </c>
      <c r="G14" s="30">
        <v>15444.7</v>
      </c>
      <c r="H14" s="30">
        <v>11710.134500000002</v>
      </c>
      <c r="I14" s="30">
        <v>12961</v>
      </c>
      <c r="J14" s="30">
        <v>9843.275</v>
      </c>
      <c r="K14" s="30"/>
      <c r="L14" s="30">
        <f t="shared" si="2"/>
        <v>11726.590499999998</v>
      </c>
      <c r="M14" s="30"/>
    </row>
    <row r="15" spans="1:13" ht="15.75" customHeight="1">
      <c r="A15" s="13">
        <v>12</v>
      </c>
      <c r="B15" s="15" t="s">
        <v>88</v>
      </c>
      <c r="C15" s="16">
        <v>53</v>
      </c>
      <c r="D15" s="16">
        <v>640</v>
      </c>
      <c r="E15" s="30">
        <f t="shared" si="0"/>
        <v>33920</v>
      </c>
      <c r="F15" s="30">
        <f t="shared" si="1"/>
        <v>21727.158</v>
      </c>
      <c r="G15" s="30">
        <v>15328.8</v>
      </c>
      <c r="H15" s="30">
        <v>11624.947999999999</v>
      </c>
      <c r="I15" s="30">
        <v>13305</v>
      </c>
      <c r="J15" s="30">
        <v>10102.210000000001</v>
      </c>
      <c r="K15" s="30"/>
      <c r="L15" s="30">
        <f t="shared" si="2"/>
        <v>12192.842</v>
      </c>
      <c r="M15" s="30"/>
    </row>
    <row r="16" spans="1:13" ht="15.75" customHeight="1">
      <c r="A16" s="13">
        <v>13</v>
      </c>
      <c r="B16" s="15" t="s">
        <v>89</v>
      </c>
      <c r="C16" s="16">
        <v>50</v>
      </c>
      <c r="D16" s="16">
        <v>640</v>
      </c>
      <c r="E16" s="30">
        <f t="shared" si="0"/>
        <v>32000</v>
      </c>
      <c r="F16" s="30">
        <f t="shared" si="1"/>
        <v>20997.4855</v>
      </c>
      <c r="G16" s="30">
        <v>15017.3</v>
      </c>
      <c r="H16" s="30">
        <v>11389.105499999998</v>
      </c>
      <c r="I16" s="30">
        <v>12658</v>
      </c>
      <c r="J16" s="30">
        <v>9608.380000000001</v>
      </c>
      <c r="K16" s="30"/>
      <c r="L16" s="30">
        <f t="shared" si="2"/>
        <v>11002.514500000001</v>
      </c>
      <c r="M16" s="30"/>
    </row>
    <row r="17" spans="1:13" ht="15.75" customHeight="1">
      <c r="A17" s="13">
        <v>14</v>
      </c>
      <c r="B17" s="15" t="s">
        <v>90</v>
      </c>
      <c r="C17" s="16">
        <v>52</v>
      </c>
      <c r="D17" s="16">
        <v>800</v>
      </c>
      <c r="E17" s="30">
        <f t="shared" si="0"/>
        <v>41600</v>
      </c>
      <c r="F17" s="30">
        <f t="shared" si="1"/>
        <v>36675.694</v>
      </c>
      <c r="G17" s="30">
        <v>27941.2</v>
      </c>
      <c r="H17" s="30">
        <v>20635.15</v>
      </c>
      <c r="I17" s="30">
        <v>21486.4</v>
      </c>
      <c r="J17" s="30">
        <v>16040.544</v>
      </c>
      <c r="K17" s="30"/>
      <c r="L17" s="30">
        <f t="shared" si="2"/>
        <v>4924.305999999997</v>
      </c>
      <c r="M17" s="30"/>
    </row>
    <row r="18" spans="1:13" ht="15.75" customHeight="1">
      <c r="A18" s="13">
        <v>15</v>
      </c>
      <c r="B18" s="15" t="s">
        <v>91</v>
      </c>
      <c r="C18" s="16">
        <v>49</v>
      </c>
      <c r="D18" s="16">
        <v>800</v>
      </c>
      <c r="E18" s="30">
        <f t="shared" si="0"/>
        <v>39200</v>
      </c>
      <c r="F18" s="30">
        <f t="shared" si="1"/>
        <v>36061.329999999994</v>
      </c>
      <c r="G18" s="30">
        <v>28364.4</v>
      </c>
      <c r="H18" s="30">
        <v>20946.201999999997</v>
      </c>
      <c r="I18" s="30">
        <v>20246.800000000003</v>
      </c>
      <c r="J18" s="30">
        <v>15115.127999999999</v>
      </c>
      <c r="K18" s="30"/>
      <c r="L18" s="30">
        <f t="shared" si="2"/>
        <v>3138.6700000000055</v>
      </c>
      <c r="M18" s="30"/>
    </row>
    <row r="19" spans="1:13" ht="15.75" customHeight="1">
      <c r="A19" s="13">
        <v>16</v>
      </c>
      <c r="B19" s="15" t="s">
        <v>92</v>
      </c>
      <c r="C19" s="16">
        <v>49</v>
      </c>
      <c r="D19" s="16">
        <v>800</v>
      </c>
      <c r="E19" s="30">
        <f t="shared" si="0"/>
        <v>39200</v>
      </c>
      <c r="F19" s="30">
        <f t="shared" si="1"/>
        <v>36061.329999999994</v>
      </c>
      <c r="G19" s="30">
        <v>27975.7</v>
      </c>
      <c r="H19" s="30">
        <v>20946.201999999997</v>
      </c>
      <c r="I19" s="30">
        <v>20246.8</v>
      </c>
      <c r="J19" s="30">
        <v>15115.127999999999</v>
      </c>
      <c r="K19" s="30"/>
      <c r="L19" s="30">
        <f t="shared" si="2"/>
        <v>3138.6700000000055</v>
      </c>
      <c r="M19" s="30"/>
    </row>
    <row r="20" spans="1:13" ht="15.75" customHeight="1">
      <c r="A20" s="13">
        <v>17</v>
      </c>
      <c r="B20" s="15" t="s">
        <v>93</v>
      </c>
      <c r="C20" s="16">
        <v>30</v>
      </c>
      <c r="D20" s="16">
        <v>500</v>
      </c>
      <c r="E20" s="30">
        <f t="shared" si="0"/>
        <v>15000</v>
      </c>
      <c r="F20" s="30">
        <f t="shared" si="1"/>
        <v>1653.75</v>
      </c>
      <c r="G20" s="30">
        <v>2250</v>
      </c>
      <c r="H20" s="30">
        <v>1653.75</v>
      </c>
      <c r="I20" s="30">
        <v>0</v>
      </c>
      <c r="J20" s="30">
        <v>0</v>
      </c>
      <c r="K20" s="30"/>
      <c r="L20" s="30">
        <f t="shared" si="2"/>
        <v>13346.25</v>
      </c>
      <c r="M20" s="30"/>
    </row>
    <row r="21" spans="1:13" ht="15.75" customHeight="1">
      <c r="A21" s="13">
        <v>18</v>
      </c>
      <c r="B21" s="15" t="s">
        <v>94</v>
      </c>
      <c r="C21" s="16">
        <v>36</v>
      </c>
      <c r="D21" s="16">
        <v>500</v>
      </c>
      <c r="E21" s="30">
        <f t="shared" si="0"/>
        <v>18000</v>
      </c>
      <c r="F21" s="30">
        <f t="shared" si="1"/>
        <v>1984.5</v>
      </c>
      <c r="G21" s="30">
        <v>2700</v>
      </c>
      <c r="H21" s="30">
        <v>1984.5</v>
      </c>
      <c r="I21" s="30">
        <v>0</v>
      </c>
      <c r="J21" s="30">
        <v>0</v>
      </c>
      <c r="K21" s="30"/>
      <c r="L21" s="30">
        <f t="shared" si="2"/>
        <v>16015.5</v>
      </c>
      <c r="M21" s="30"/>
    </row>
    <row r="22" spans="1:13" ht="15.75" customHeight="1">
      <c r="A22" s="13">
        <v>19</v>
      </c>
      <c r="B22" s="15" t="s">
        <v>95</v>
      </c>
      <c r="C22" s="16">
        <v>40</v>
      </c>
      <c r="D22" s="16">
        <v>640</v>
      </c>
      <c r="E22" s="30">
        <f t="shared" si="0"/>
        <v>25600</v>
      </c>
      <c r="F22" s="30">
        <f t="shared" si="1"/>
        <v>6394.17</v>
      </c>
      <c r="G22" s="30">
        <v>3704</v>
      </c>
      <c r="H22" s="30">
        <v>2987.44</v>
      </c>
      <c r="I22" s="30">
        <v>4635</v>
      </c>
      <c r="J22" s="30">
        <v>3406.73</v>
      </c>
      <c r="K22" s="30"/>
      <c r="L22" s="30">
        <f t="shared" si="2"/>
        <v>19205.83</v>
      </c>
      <c r="M22" s="30"/>
    </row>
    <row r="23" spans="1:13" ht="15.75" customHeight="1">
      <c r="A23" s="13">
        <v>20</v>
      </c>
      <c r="B23" s="15" t="s">
        <v>96</v>
      </c>
      <c r="C23" s="16">
        <v>35</v>
      </c>
      <c r="D23" s="16">
        <v>640</v>
      </c>
      <c r="E23" s="30">
        <f t="shared" si="0"/>
        <v>22400</v>
      </c>
      <c r="F23" s="30">
        <f t="shared" si="1"/>
        <v>5572.39</v>
      </c>
      <c r="G23" s="30">
        <v>3241</v>
      </c>
      <c r="H23" s="30">
        <v>2614.01</v>
      </c>
      <c r="I23" s="30">
        <v>4025</v>
      </c>
      <c r="J23" s="30">
        <v>2958.38</v>
      </c>
      <c r="K23" s="30"/>
      <c r="L23" s="30">
        <f t="shared" si="2"/>
        <v>16827.61</v>
      </c>
      <c r="M23" s="30"/>
    </row>
    <row r="24" spans="1:13" ht="15.75" customHeight="1">
      <c r="A24" s="13">
        <v>21</v>
      </c>
      <c r="B24" s="15" t="s">
        <v>97</v>
      </c>
      <c r="C24" s="16">
        <v>39</v>
      </c>
      <c r="D24" s="16">
        <v>640</v>
      </c>
      <c r="E24" s="30">
        <f t="shared" si="0"/>
        <v>24960</v>
      </c>
      <c r="F24" s="30">
        <f t="shared" si="1"/>
        <v>15963.169999999998</v>
      </c>
      <c r="G24" s="30">
        <v>11678.6</v>
      </c>
      <c r="H24" s="30">
        <v>8852.48</v>
      </c>
      <c r="I24" s="30">
        <v>9351</v>
      </c>
      <c r="J24" s="30">
        <v>7110.69</v>
      </c>
      <c r="K24" s="30"/>
      <c r="L24" s="30">
        <f t="shared" si="2"/>
        <v>8996.830000000002</v>
      </c>
      <c r="M24" s="30"/>
    </row>
    <row r="25" spans="1:13" ht="15.75" customHeight="1">
      <c r="A25" s="13">
        <v>22</v>
      </c>
      <c r="B25" s="15" t="s">
        <v>98</v>
      </c>
      <c r="C25" s="16">
        <v>39</v>
      </c>
      <c r="D25" s="16">
        <v>640</v>
      </c>
      <c r="E25" s="30">
        <f t="shared" si="0"/>
        <v>24960</v>
      </c>
      <c r="F25" s="30">
        <f t="shared" si="1"/>
        <v>16035.564999999999</v>
      </c>
      <c r="G25" s="30">
        <v>11652.1</v>
      </c>
      <c r="H25" s="30">
        <v>8833</v>
      </c>
      <c r="I25" s="30">
        <v>9476</v>
      </c>
      <c r="J25" s="30">
        <v>7202.565</v>
      </c>
      <c r="K25" s="30"/>
      <c r="L25" s="30">
        <f t="shared" si="2"/>
        <v>8924.435000000001</v>
      </c>
      <c r="M25" s="30"/>
    </row>
    <row r="26" spans="1:13" ht="15.75" customHeight="1">
      <c r="A26" s="13">
        <v>23</v>
      </c>
      <c r="B26" s="15" t="s">
        <v>99</v>
      </c>
      <c r="C26" s="16">
        <v>49</v>
      </c>
      <c r="D26" s="16">
        <v>800</v>
      </c>
      <c r="E26" s="30">
        <f t="shared" si="0"/>
        <v>39200</v>
      </c>
      <c r="F26" s="30">
        <f t="shared" si="1"/>
        <v>33997.278</v>
      </c>
      <c r="G26" s="30">
        <v>25567.7</v>
      </c>
      <c r="H26" s="30">
        <v>18882.15</v>
      </c>
      <c r="I26" s="30">
        <v>20246.800000000003</v>
      </c>
      <c r="J26" s="30">
        <v>15115.127999999999</v>
      </c>
      <c r="K26" s="30"/>
      <c r="L26" s="30">
        <f t="shared" si="2"/>
        <v>5202.722000000002</v>
      </c>
      <c r="M26" s="30"/>
    </row>
    <row r="27" spans="1:13" ht="15.75" customHeight="1">
      <c r="A27" s="13">
        <v>24</v>
      </c>
      <c r="B27" s="15" t="s">
        <v>100</v>
      </c>
      <c r="C27" s="16">
        <v>50</v>
      </c>
      <c r="D27" s="16">
        <v>800</v>
      </c>
      <c r="E27" s="30">
        <f t="shared" si="0"/>
        <v>40000</v>
      </c>
      <c r="F27" s="30">
        <f t="shared" si="1"/>
        <v>33887.009999999995</v>
      </c>
      <c r="G27" s="30">
        <v>25000.3</v>
      </c>
      <c r="H27" s="30">
        <v>18463.41</v>
      </c>
      <c r="I27" s="30">
        <v>20660</v>
      </c>
      <c r="J27" s="30">
        <v>15423.599999999999</v>
      </c>
      <c r="K27" s="30"/>
      <c r="L27" s="30">
        <f t="shared" si="2"/>
        <v>6112.990000000005</v>
      </c>
      <c r="M27" s="30"/>
    </row>
    <row r="28" spans="1:13" ht="15.75" customHeight="1">
      <c r="A28" s="13">
        <v>25</v>
      </c>
      <c r="B28" s="15" t="s">
        <v>101</v>
      </c>
      <c r="C28" s="16">
        <v>36</v>
      </c>
      <c r="D28" s="16">
        <v>500</v>
      </c>
      <c r="E28" s="30">
        <f t="shared" si="0"/>
        <v>18000</v>
      </c>
      <c r="F28" s="30">
        <f t="shared" si="1"/>
        <v>1799.28</v>
      </c>
      <c r="G28" s="30">
        <v>2448</v>
      </c>
      <c r="H28" s="30">
        <v>1799.28</v>
      </c>
      <c r="I28" s="30">
        <v>0</v>
      </c>
      <c r="J28" s="30">
        <v>0</v>
      </c>
      <c r="K28" s="30"/>
      <c r="L28" s="30">
        <f t="shared" si="2"/>
        <v>16200.72</v>
      </c>
      <c r="M28" s="30"/>
    </row>
    <row r="29" spans="1:13" ht="15.75" customHeight="1">
      <c r="A29" s="13">
        <v>26</v>
      </c>
      <c r="B29" s="15" t="s">
        <v>102</v>
      </c>
      <c r="C29" s="16">
        <v>42</v>
      </c>
      <c r="D29" s="16">
        <v>500</v>
      </c>
      <c r="E29" s="30">
        <f t="shared" si="0"/>
        <v>21000</v>
      </c>
      <c r="F29" s="30">
        <f t="shared" si="1"/>
        <v>2099.16</v>
      </c>
      <c r="G29" s="30">
        <v>2856</v>
      </c>
      <c r="H29" s="30">
        <v>2099.16</v>
      </c>
      <c r="I29" s="30">
        <v>0</v>
      </c>
      <c r="J29" s="30">
        <v>0</v>
      </c>
      <c r="K29" s="30"/>
      <c r="L29" s="30">
        <f t="shared" si="2"/>
        <v>18900.84</v>
      </c>
      <c r="M29" s="30"/>
    </row>
    <row r="30" spans="1:13" ht="15.75" customHeight="1">
      <c r="A30" s="13">
        <v>27</v>
      </c>
      <c r="B30" s="15" t="s">
        <v>103</v>
      </c>
      <c r="C30" s="16">
        <v>41</v>
      </c>
      <c r="D30" s="16">
        <v>500</v>
      </c>
      <c r="E30" s="30">
        <f t="shared" si="0"/>
        <v>20500</v>
      </c>
      <c r="F30" s="30">
        <f t="shared" si="1"/>
        <v>4432.86</v>
      </c>
      <c r="G30" s="30">
        <v>6031.1</v>
      </c>
      <c r="H30" s="30">
        <v>4432.86</v>
      </c>
      <c r="I30" s="30">
        <v>0</v>
      </c>
      <c r="J30" s="30">
        <v>0</v>
      </c>
      <c r="K30" s="30"/>
      <c r="L30" s="30">
        <f t="shared" si="2"/>
        <v>16067.14</v>
      </c>
      <c r="M30" s="30"/>
    </row>
    <row r="31" spans="1:13" ht="15.75" customHeight="1">
      <c r="A31" s="13">
        <v>28</v>
      </c>
      <c r="B31" s="15" t="s">
        <v>104</v>
      </c>
      <c r="C31" s="16">
        <v>41</v>
      </c>
      <c r="D31" s="16">
        <v>640</v>
      </c>
      <c r="E31" s="30">
        <f t="shared" si="0"/>
        <v>26240</v>
      </c>
      <c r="F31" s="30">
        <f t="shared" si="1"/>
        <v>10561.55</v>
      </c>
      <c r="G31" s="30">
        <v>10594.4</v>
      </c>
      <c r="H31" s="30">
        <v>8058.51</v>
      </c>
      <c r="I31" s="30">
        <v>3405.5</v>
      </c>
      <c r="J31" s="30">
        <v>2503.04</v>
      </c>
      <c r="K31" s="30"/>
      <c r="L31" s="30">
        <f t="shared" si="2"/>
        <v>15678.45</v>
      </c>
      <c r="M31" s="30"/>
    </row>
    <row r="32" spans="1:13" ht="15.75" customHeight="1">
      <c r="A32" s="13">
        <v>29</v>
      </c>
      <c r="B32" s="15" t="s">
        <v>105</v>
      </c>
      <c r="C32" s="16">
        <v>35</v>
      </c>
      <c r="D32" s="16">
        <v>640</v>
      </c>
      <c r="E32" s="30">
        <f t="shared" si="0"/>
        <v>22400</v>
      </c>
      <c r="F32" s="30">
        <f t="shared" si="1"/>
        <v>9198.07</v>
      </c>
      <c r="G32" s="30">
        <v>9302.4</v>
      </c>
      <c r="H32" s="30">
        <v>7075.76</v>
      </c>
      <c r="I32" s="30">
        <v>2887.5</v>
      </c>
      <c r="J32" s="30">
        <v>2122.31</v>
      </c>
      <c r="K32" s="30"/>
      <c r="L32" s="30">
        <f t="shared" si="2"/>
        <v>13201.93</v>
      </c>
      <c r="M32" s="30"/>
    </row>
    <row r="33" spans="1:13" ht="15.75" customHeight="1">
      <c r="A33" s="13">
        <v>30</v>
      </c>
      <c r="B33" s="15" t="s">
        <v>106</v>
      </c>
      <c r="C33" s="16">
        <v>42</v>
      </c>
      <c r="D33" s="16">
        <v>640</v>
      </c>
      <c r="E33" s="30">
        <f t="shared" si="0"/>
        <v>26880</v>
      </c>
      <c r="F33" s="30">
        <f t="shared" si="1"/>
        <v>20862.18</v>
      </c>
      <c r="G33" s="30">
        <v>19513.2</v>
      </c>
      <c r="H33" s="30">
        <v>14611</v>
      </c>
      <c r="I33" s="30">
        <v>8505</v>
      </c>
      <c r="J33" s="30">
        <v>6251.18</v>
      </c>
      <c r="K33" s="30"/>
      <c r="L33" s="30">
        <f t="shared" si="2"/>
        <v>6017.82</v>
      </c>
      <c r="M33" s="30"/>
    </row>
    <row r="34" spans="1:13" ht="15.75" customHeight="1">
      <c r="A34" s="13">
        <v>31</v>
      </c>
      <c r="B34" s="15" t="s">
        <v>107</v>
      </c>
      <c r="C34" s="16">
        <v>37</v>
      </c>
      <c r="D34" s="16">
        <v>640</v>
      </c>
      <c r="E34" s="30">
        <f t="shared" si="0"/>
        <v>23680</v>
      </c>
      <c r="F34" s="30">
        <f t="shared" si="1"/>
        <v>20385.915</v>
      </c>
      <c r="G34" s="30">
        <v>17958.9</v>
      </c>
      <c r="H34" s="30">
        <v>13461.61</v>
      </c>
      <c r="I34" s="30">
        <v>9114</v>
      </c>
      <c r="J34" s="30">
        <v>6924.305</v>
      </c>
      <c r="K34" s="30"/>
      <c r="L34" s="30">
        <f t="shared" si="2"/>
        <v>3294.084999999999</v>
      </c>
      <c r="M34" s="30"/>
    </row>
    <row r="35" spans="1:13" s="81" customFormat="1" ht="15.75" customHeight="1">
      <c r="A35" s="13">
        <v>32</v>
      </c>
      <c r="B35" s="85" t="s">
        <v>108</v>
      </c>
      <c r="C35" s="16">
        <v>34</v>
      </c>
      <c r="D35" s="16">
        <v>640</v>
      </c>
      <c r="E35" s="30">
        <f t="shared" si="0"/>
        <v>21760</v>
      </c>
      <c r="F35" s="30">
        <f t="shared" si="1"/>
        <v>18422.24</v>
      </c>
      <c r="G35" s="30">
        <v>16107.6</v>
      </c>
      <c r="H35" s="30">
        <v>12073.35</v>
      </c>
      <c r="I35" s="30">
        <v>8356</v>
      </c>
      <c r="J35" s="30">
        <v>6348.89</v>
      </c>
      <c r="K35" s="30"/>
      <c r="L35" s="30">
        <f t="shared" si="2"/>
        <v>3337.7599999999984</v>
      </c>
      <c r="M35" s="30"/>
    </row>
    <row r="36" spans="1:13" s="81" customFormat="1" ht="15.75" customHeight="1">
      <c r="A36" s="13">
        <v>33</v>
      </c>
      <c r="B36" s="86" t="s">
        <v>109</v>
      </c>
      <c r="C36" s="16">
        <v>47</v>
      </c>
      <c r="D36" s="16">
        <v>800</v>
      </c>
      <c r="E36" s="30">
        <f t="shared" si="0"/>
        <v>37600</v>
      </c>
      <c r="F36" s="30">
        <f t="shared" si="1"/>
        <v>32306.044</v>
      </c>
      <c r="G36" s="30">
        <v>24113</v>
      </c>
      <c r="H36" s="30">
        <v>17807.86</v>
      </c>
      <c r="I36" s="30">
        <v>19420.4</v>
      </c>
      <c r="J36" s="30">
        <v>14498.184</v>
      </c>
      <c r="K36" s="30"/>
      <c r="L36" s="30">
        <f t="shared" si="2"/>
        <v>5293.955999999998</v>
      </c>
      <c r="M36" s="30"/>
    </row>
    <row r="37" spans="1:13" s="81" customFormat="1" ht="15.75" customHeight="1">
      <c r="A37" s="13">
        <v>34</v>
      </c>
      <c r="B37" s="86" t="s">
        <v>110</v>
      </c>
      <c r="C37" s="16">
        <v>46</v>
      </c>
      <c r="D37" s="16">
        <v>800</v>
      </c>
      <c r="E37" s="30">
        <f t="shared" si="0"/>
        <v>36800</v>
      </c>
      <c r="F37" s="30">
        <f t="shared" si="1"/>
        <v>31199.792</v>
      </c>
      <c r="G37" s="30">
        <v>23032.2</v>
      </c>
      <c r="H37" s="30">
        <v>17010.08</v>
      </c>
      <c r="I37" s="30">
        <v>19007.199999999997</v>
      </c>
      <c r="J37" s="30">
        <v>14189.712000000001</v>
      </c>
      <c r="K37" s="30"/>
      <c r="L37" s="30">
        <f t="shared" si="2"/>
        <v>5600.207999999999</v>
      </c>
      <c r="M37" s="30"/>
    </row>
    <row r="38" spans="1:13" s="81" customFormat="1" ht="15.75" customHeight="1">
      <c r="A38" s="13">
        <v>35</v>
      </c>
      <c r="B38" s="86" t="s">
        <v>111</v>
      </c>
      <c r="C38" s="16">
        <v>44</v>
      </c>
      <c r="D38" s="16">
        <v>500</v>
      </c>
      <c r="E38" s="30">
        <f t="shared" si="0"/>
        <v>22000</v>
      </c>
      <c r="F38" s="30">
        <f t="shared" si="1"/>
        <v>3657.65</v>
      </c>
      <c r="G38" s="30">
        <v>4976.4</v>
      </c>
      <c r="H38" s="30">
        <v>3657.65</v>
      </c>
      <c r="I38" s="30">
        <v>0</v>
      </c>
      <c r="J38" s="30">
        <v>0</v>
      </c>
      <c r="K38" s="30"/>
      <c r="L38" s="30">
        <f t="shared" si="2"/>
        <v>18342.35</v>
      </c>
      <c r="M38" s="30"/>
    </row>
    <row r="39" spans="1:13" s="10" customFormat="1" ht="15.75" customHeight="1">
      <c r="A39" s="148" t="s">
        <v>30</v>
      </c>
      <c r="B39" s="149"/>
      <c r="C39" s="16">
        <f aca="true" t="shared" si="3" ref="C39:L39">SUM(C4:C38)</f>
        <v>1536</v>
      </c>
      <c r="D39" s="16"/>
      <c r="E39" s="30">
        <f t="shared" si="3"/>
        <v>987060</v>
      </c>
      <c r="F39" s="30">
        <f t="shared" si="3"/>
        <v>553413.4709999999</v>
      </c>
      <c r="G39" s="30">
        <f t="shared" si="3"/>
        <v>449391.8000000001</v>
      </c>
      <c r="H39" s="30">
        <f t="shared" si="3"/>
        <v>336271.985</v>
      </c>
      <c r="I39" s="30">
        <f t="shared" si="3"/>
        <v>290042.60000000003</v>
      </c>
      <c r="J39" s="30">
        <f t="shared" si="3"/>
        <v>217141.486</v>
      </c>
      <c r="K39" s="30"/>
      <c r="L39" s="30">
        <f t="shared" si="3"/>
        <v>433646.52900000004</v>
      </c>
      <c r="M39" s="30"/>
    </row>
    <row r="40" spans="1:13" s="10" customFormat="1" ht="15.75" customHeight="1">
      <c r="A40" s="20"/>
      <c r="B40" s="20"/>
      <c r="C40" s="21"/>
      <c r="D40" s="21"/>
      <c r="E40" s="22"/>
      <c r="F40" s="22"/>
      <c r="G40" s="22"/>
      <c r="H40" s="22"/>
      <c r="I40" s="22"/>
      <c r="J40" s="23"/>
      <c r="K40" s="23"/>
      <c r="L40" s="23"/>
      <c r="M40" s="23"/>
    </row>
    <row r="41" spans="1:13" s="10" customFormat="1" ht="15.75" customHeight="1">
      <c r="A41" s="57"/>
      <c r="B41" s="57"/>
      <c r="C41" s="58"/>
      <c r="D41" s="58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1.25" customHeight="1">
      <c r="A42" s="141" t="s">
        <v>444</v>
      </c>
      <c r="B42" s="141"/>
      <c r="C42" s="141"/>
      <c r="D42" s="141"/>
      <c r="E42" s="141"/>
      <c r="F42" s="141"/>
      <c r="G42" s="141"/>
      <c r="H42" s="141"/>
      <c r="I42" s="141"/>
      <c r="J42" s="52"/>
      <c r="K42" s="36"/>
      <c r="L42" s="55"/>
      <c r="M42" s="37"/>
    </row>
    <row r="43" spans="1:13" ht="11.25" customHeight="1">
      <c r="A43" s="150" t="s">
        <v>447</v>
      </c>
      <c r="B43" s="150"/>
      <c r="C43" s="150"/>
      <c r="D43" s="150"/>
      <c r="E43" s="150"/>
      <c r="F43" s="150"/>
      <c r="G43" s="150"/>
      <c r="H43" s="150"/>
      <c r="I43" s="150"/>
      <c r="J43" s="27"/>
      <c r="K43" s="36"/>
      <c r="L43" s="55"/>
      <c r="M43" s="37"/>
    </row>
    <row r="44" spans="1:9" ht="11.25" customHeight="1">
      <c r="A44" s="33" t="s">
        <v>36</v>
      </c>
      <c r="B44" s="35" t="s">
        <v>397</v>
      </c>
      <c r="C44" s="33"/>
      <c r="D44" s="33"/>
      <c r="E44" s="39"/>
      <c r="F44" s="33"/>
      <c r="G44" s="39"/>
      <c r="H44" s="39"/>
      <c r="I44" s="87"/>
    </row>
    <row r="45" spans="9:11" ht="11.25" customHeight="1">
      <c r="I45" s="43" t="s">
        <v>112</v>
      </c>
      <c r="J45" s="151" t="s">
        <v>113</v>
      </c>
      <c r="K45" s="151"/>
    </row>
    <row r="46" ht="11.25" customHeight="1">
      <c r="B46" s="28"/>
    </row>
  </sheetData>
  <sheetProtection/>
  <mergeCells count="6">
    <mergeCell ref="A1:M1"/>
    <mergeCell ref="A2:L2"/>
    <mergeCell ref="A39:B39"/>
    <mergeCell ref="A42:I42"/>
    <mergeCell ref="A43:I43"/>
    <mergeCell ref="J45:K4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0">
      <selection activeCell="E36" sqref="E36"/>
    </sheetView>
  </sheetViews>
  <sheetFormatPr defaultColWidth="9.00390625" defaultRowHeight="13.5" customHeight="1"/>
  <cols>
    <col min="1" max="1" width="4.125" style="37" customWidth="1"/>
    <col min="2" max="2" width="7.00390625" style="37" customWidth="1"/>
    <col min="3" max="3" width="5.125" style="45" customWidth="1"/>
    <col min="4" max="4" width="5.50390625" style="37" customWidth="1"/>
    <col min="5" max="5" width="9.00390625" style="36" customWidth="1"/>
    <col min="6" max="6" width="8.75390625" style="37" customWidth="1"/>
    <col min="7" max="7" width="8.25390625" style="36" customWidth="1"/>
    <col min="8" max="8" width="8.875" style="36" customWidth="1"/>
    <col min="9" max="9" width="8.625" style="36" customWidth="1"/>
    <col min="10" max="10" width="8.625" style="55" customWidth="1"/>
    <col min="11" max="11" width="7.375" style="38" customWidth="1"/>
    <col min="12" max="12" width="9.875" style="38" customWidth="1"/>
    <col min="13" max="13" width="11.50390625" style="37" customWidth="1"/>
    <col min="14" max="16384" width="9.00390625" style="37" customWidth="1"/>
  </cols>
  <sheetData>
    <row r="1" spans="1:13" ht="40.5" customHeight="1">
      <c r="A1" s="139" t="s">
        <v>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1" customHeight="1">
      <c r="A2" s="153" t="s">
        <v>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2.5" customHeight="1">
      <c r="A3" s="15" t="s">
        <v>5</v>
      </c>
      <c r="B3" s="15" t="s">
        <v>38</v>
      </c>
      <c r="C3" s="70" t="s">
        <v>7</v>
      </c>
      <c r="D3" s="15" t="s">
        <v>75</v>
      </c>
      <c r="E3" s="74" t="s">
        <v>8</v>
      </c>
      <c r="F3" s="15" t="s">
        <v>9</v>
      </c>
      <c r="G3" s="74" t="s">
        <v>40</v>
      </c>
      <c r="H3" s="74" t="s">
        <v>41</v>
      </c>
      <c r="I3" s="74" t="s">
        <v>76</v>
      </c>
      <c r="J3" s="77" t="s">
        <v>43</v>
      </c>
      <c r="K3" s="71" t="s">
        <v>10</v>
      </c>
      <c r="L3" s="71" t="s">
        <v>12</v>
      </c>
      <c r="M3" s="15" t="s">
        <v>44</v>
      </c>
    </row>
    <row r="4" spans="1:13" ht="15.75" customHeight="1">
      <c r="A4" s="15">
        <v>1</v>
      </c>
      <c r="B4" s="15" t="s">
        <v>114</v>
      </c>
      <c r="C4" s="16">
        <v>48</v>
      </c>
      <c r="D4" s="3">
        <v>500</v>
      </c>
      <c r="E4" s="18">
        <f aca="true" t="shared" si="0" ref="E4:E27">C4*D4</f>
        <v>24000</v>
      </c>
      <c r="F4" s="18">
        <f aca="true" t="shared" si="1" ref="F4:F27">H4++J4</f>
        <v>3528</v>
      </c>
      <c r="G4" s="18">
        <v>4800</v>
      </c>
      <c r="H4" s="18">
        <v>3528</v>
      </c>
      <c r="I4" s="18">
        <v>0</v>
      </c>
      <c r="J4" s="18">
        <v>0</v>
      </c>
      <c r="K4" s="30"/>
      <c r="L4" s="30">
        <f aca="true" t="shared" si="2" ref="L4:L27">E4-F4</f>
        <v>20472</v>
      </c>
      <c r="M4" s="78"/>
    </row>
    <row r="5" spans="1:13" ht="15.75" customHeight="1">
      <c r="A5" s="15">
        <v>2</v>
      </c>
      <c r="B5" s="15" t="s">
        <v>115</v>
      </c>
      <c r="C5" s="16">
        <v>48</v>
      </c>
      <c r="D5" s="3">
        <v>500</v>
      </c>
      <c r="E5" s="18">
        <f t="shared" si="0"/>
        <v>24000</v>
      </c>
      <c r="F5" s="18">
        <f t="shared" si="1"/>
        <v>3528</v>
      </c>
      <c r="G5" s="18">
        <v>4800</v>
      </c>
      <c r="H5" s="18">
        <v>3528</v>
      </c>
      <c r="I5" s="18">
        <v>0</v>
      </c>
      <c r="J5" s="18">
        <v>0</v>
      </c>
      <c r="K5" s="30"/>
      <c r="L5" s="30">
        <f t="shared" si="2"/>
        <v>20472</v>
      </c>
      <c r="M5" s="78"/>
    </row>
    <row r="6" spans="1:13" ht="15.75" customHeight="1">
      <c r="A6" s="15">
        <v>3</v>
      </c>
      <c r="B6" s="15" t="s">
        <v>116</v>
      </c>
      <c r="C6" s="16">
        <v>47</v>
      </c>
      <c r="D6" s="3">
        <v>640</v>
      </c>
      <c r="E6" s="18">
        <f t="shared" si="0"/>
        <v>30080</v>
      </c>
      <c r="F6" s="18">
        <f t="shared" si="1"/>
        <v>7742.01</v>
      </c>
      <c r="G6" s="18">
        <v>4535.5</v>
      </c>
      <c r="H6" s="18">
        <v>3644.97</v>
      </c>
      <c r="I6" s="18">
        <v>5574.2</v>
      </c>
      <c r="J6" s="18">
        <v>4097.04</v>
      </c>
      <c r="K6" s="30"/>
      <c r="L6" s="30">
        <f t="shared" si="2"/>
        <v>22337.989999999998</v>
      </c>
      <c r="M6" s="78"/>
    </row>
    <row r="7" spans="1:13" ht="15.75" customHeight="1">
      <c r="A7" s="15">
        <v>4</v>
      </c>
      <c r="B7" s="15" t="s">
        <v>117</v>
      </c>
      <c r="C7" s="16">
        <v>40</v>
      </c>
      <c r="D7" s="3">
        <v>640</v>
      </c>
      <c r="E7" s="18">
        <f t="shared" si="0"/>
        <v>25600</v>
      </c>
      <c r="F7" s="18">
        <f t="shared" si="1"/>
        <v>6610.26</v>
      </c>
      <c r="G7" s="18">
        <v>3860</v>
      </c>
      <c r="H7" s="18">
        <v>3102.1</v>
      </c>
      <c r="I7" s="18">
        <v>4773</v>
      </c>
      <c r="J7" s="18">
        <v>3508.16</v>
      </c>
      <c r="K7" s="30"/>
      <c r="L7" s="30">
        <f t="shared" si="2"/>
        <v>18989.739999999998</v>
      </c>
      <c r="M7" s="78"/>
    </row>
    <row r="8" spans="1:13" ht="15.75" customHeight="1">
      <c r="A8" s="15">
        <v>5</v>
      </c>
      <c r="B8" s="15" t="s">
        <v>118</v>
      </c>
      <c r="C8" s="16">
        <v>43</v>
      </c>
      <c r="D8" s="3">
        <v>640</v>
      </c>
      <c r="E8" s="18">
        <f t="shared" si="0"/>
        <v>27520</v>
      </c>
      <c r="F8" s="18">
        <f t="shared" si="1"/>
        <v>21658.75</v>
      </c>
      <c r="G8" s="18">
        <v>13810.4</v>
      </c>
      <c r="H8" s="18">
        <v>10440.02</v>
      </c>
      <c r="I8" s="18">
        <v>14907</v>
      </c>
      <c r="J8" s="18">
        <v>11218.73</v>
      </c>
      <c r="K8" s="30"/>
      <c r="L8" s="30">
        <f t="shared" si="2"/>
        <v>5861.25</v>
      </c>
      <c r="M8" s="78"/>
    </row>
    <row r="9" spans="1:13" ht="15.75" customHeight="1">
      <c r="A9" s="15">
        <v>6</v>
      </c>
      <c r="B9" s="15" t="s">
        <v>119</v>
      </c>
      <c r="C9" s="16">
        <v>47</v>
      </c>
      <c r="D9" s="3">
        <v>640</v>
      </c>
      <c r="E9" s="18">
        <f t="shared" si="0"/>
        <v>30080</v>
      </c>
      <c r="F9" s="18">
        <f t="shared" si="1"/>
        <v>24126.550000000003</v>
      </c>
      <c r="G9" s="18">
        <v>15415.9</v>
      </c>
      <c r="H9" s="18">
        <v>11654.52</v>
      </c>
      <c r="I9" s="18">
        <v>16579</v>
      </c>
      <c r="J9" s="18">
        <v>12472.03</v>
      </c>
      <c r="K9" s="30"/>
      <c r="L9" s="30">
        <f t="shared" si="2"/>
        <v>5953.449999999997</v>
      </c>
      <c r="M9" s="78"/>
    </row>
    <row r="10" spans="1:13" ht="15.75" customHeight="1">
      <c r="A10" s="15">
        <v>7</v>
      </c>
      <c r="B10" s="15" t="s">
        <v>120</v>
      </c>
      <c r="C10" s="16">
        <v>48</v>
      </c>
      <c r="D10" s="3">
        <v>800</v>
      </c>
      <c r="E10" s="18">
        <f t="shared" si="0"/>
        <v>38400</v>
      </c>
      <c r="F10" s="18">
        <f t="shared" si="1"/>
        <v>32147.055999999997</v>
      </c>
      <c r="G10" s="18">
        <v>25829</v>
      </c>
      <c r="H10" s="18">
        <v>19069.12</v>
      </c>
      <c r="I10" s="18">
        <v>17481.6</v>
      </c>
      <c r="J10" s="18">
        <v>13077.936</v>
      </c>
      <c r="K10" s="30"/>
      <c r="L10" s="30">
        <f t="shared" si="2"/>
        <v>6252.944000000003</v>
      </c>
      <c r="M10" s="78"/>
    </row>
    <row r="11" spans="1:13" ht="15.75" customHeight="1">
      <c r="A11" s="15">
        <v>8</v>
      </c>
      <c r="B11" s="15" t="s">
        <v>121</v>
      </c>
      <c r="C11" s="16">
        <v>48</v>
      </c>
      <c r="D11" s="3">
        <v>800</v>
      </c>
      <c r="E11" s="18">
        <f t="shared" si="0"/>
        <v>38400</v>
      </c>
      <c r="F11" s="18">
        <f t="shared" si="1"/>
        <v>32094.136000000002</v>
      </c>
      <c r="G11" s="18">
        <v>25757</v>
      </c>
      <c r="H11" s="18">
        <v>19016.2</v>
      </c>
      <c r="I11" s="18">
        <v>17481.6</v>
      </c>
      <c r="J11" s="18">
        <v>13077.936000000002</v>
      </c>
      <c r="K11" s="30"/>
      <c r="L11" s="30">
        <f t="shared" si="2"/>
        <v>6305.863999999998</v>
      </c>
      <c r="M11" s="78"/>
    </row>
    <row r="12" spans="1:13" ht="15.75" customHeight="1">
      <c r="A12" s="15">
        <v>9</v>
      </c>
      <c r="B12" s="15" t="s">
        <v>122</v>
      </c>
      <c r="C12" s="16">
        <v>40</v>
      </c>
      <c r="D12" s="3">
        <v>500</v>
      </c>
      <c r="E12" s="18">
        <f t="shared" si="0"/>
        <v>20000</v>
      </c>
      <c r="F12" s="18">
        <f t="shared" si="1"/>
        <v>2499</v>
      </c>
      <c r="G12" s="18">
        <v>3400</v>
      </c>
      <c r="H12" s="18">
        <v>2499</v>
      </c>
      <c r="I12" s="18">
        <v>0</v>
      </c>
      <c r="J12" s="18">
        <v>0</v>
      </c>
      <c r="K12" s="30"/>
      <c r="L12" s="30">
        <f t="shared" si="2"/>
        <v>17501</v>
      </c>
      <c r="M12" s="78"/>
    </row>
    <row r="13" spans="1:13" ht="15.75" customHeight="1">
      <c r="A13" s="15">
        <v>10</v>
      </c>
      <c r="B13" s="15" t="s">
        <v>123</v>
      </c>
      <c r="C13" s="16">
        <v>46</v>
      </c>
      <c r="D13" s="3">
        <v>500</v>
      </c>
      <c r="E13" s="18">
        <f t="shared" si="0"/>
        <v>23000</v>
      </c>
      <c r="F13" s="18">
        <f t="shared" si="1"/>
        <v>2873.85</v>
      </c>
      <c r="G13" s="18">
        <v>3910</v>
      </c>
      <c r="H13" s="18">
        <v>2873.85</v>
      </c>
      <c r="I13" s="18">
        <v>0</v>
      </c>
      <c r="J13" s="18">
        <v>0</v>
      </c>
      <c r="K13" s="30"/>
      <c r="L13" s="30">
        <f t="shared" si="2"/>
        <v>20126.15</v>
      </c>
      <c r="M13" s="78"/>
    </row>
    <row r="14" spans="1:13" ht="15.75" customHeight="1">
      <c r="A14" s="15">
        <v>11</v>
      </c>
      <c r="B14" s="15" t="s">
        <v>124</v>
      </c>
      <c r="C14" s="16">
        <v>43</v>
      </c>
      <c r="D14" s="3">
        <v>640</v>
      </c>
      <c r="E14" s="18">
        <f t="shared" si="0"/>
        <v>27520</v>
      </c>
      <c r="F14" s="18">
        <f t="shared" si="1"/>
        <v>9950.130000000001</v>
      </c>
      <c r="G14" s="18">
        <v>8385</v>
      </c>
      <c r="H14" s="18">
        <v>6447.85</v>
      </c>
      <c r="I14" s="18">
        <v>4765</v>
      </c>
      <c r="J14" s="18">
        <v>3502.28</v>
      </c>
      <c r="K14" s="30"/>
      <c r="L14" s="30">
        <f t="shared" si="2"/>
        <v>17569.87</v>
      </c>
      <c r="M14" s="78"/>
    </row>
    <row r="15" spans="1:13" ht="15.75" customHeight="1">
      <c r="A15" s="15">
        <v>12</v>
      </c>
      <c r="B15" s="15" t="s">
        <v>125</v>
      </c>
      <c r="C15" s="16">
        <v>44</v>
      </c>
      <c r="D15" s="3">
        <v>640</v>
      </c>
      <c r="E15" s="18">
        <f t="shared" si="0"/>
        <v>28160</v>
      </c>
      <c r="F15" s="18">
        <f t="shared" si="1"/>
        <v>10176.52</v>
      </c>
      <c r="G15" s="18">
        <v>8580</v>
      </c>
      <c r="H15" s="18">
        <v>6597.8</v>
      </c>
      <c r="I15" s="18">
        <v>4869</v>
      </c>
      <c r="J15" s="18">
        <v>3578.72</v>
      </c>
      <c r="K15" s="30"/>
      <c r="L15" s="30">
        <f t="shared" si="2"/>
        <v>17983.48</v>
      </c>
      <c r="M15" s="78"/>
    </row>
    <row r="16" spans="1:13" ht="15.75" customHeight="1">
      <c r="A16" s="15">
        <v>13</v>
      </c>
      <c r="B16" s="15" t="s">
        <v>126</v>
      </c>
      <c r="C16" s="16">
        <v>40</v>
      </c>
      <c r="D16" s="3">
        <v>640</v>
      </c>
      <c r="E16" s="18">
        <f t="shared" si="0"/>
        <v>25600</v>
      </c>
      <c r="F16" s="18">
        <f t="shared" si="1"/>
        <v>23565.915</v>
      </c>
      <c r="G16" s="18">
        <v>15874.8</v>
      </c>
      <c r="H16" s="18">
        <v>11943.58</v>
      </c>
      <c r="I16" s="18">
        <v>15481</v>
      </c>
      <c r="J16" s="18">
        <v>11622.335</v>
      </c>
      <c r="K16" s="30"/>
      <c r="L16" s="30">
        <f t="shared" si="2"/>
        <v>2034.0849999999991</v>
      </c>
      <c r="M16" s="78"/>
    </row>
    <row r="17" spans="1:13" ht="15.75" customHeight="1">
      <c r="A17" s="15">
        <v>14</v>
      </c>
      <c r="B17" s="15" t="s">
        <v>127</v>
      </c>
      <c r="C17" s="16">
        <v>41</v>
      </c>
      <c r="D17" s="3">
        <v>640</v>
      </c>
      <c r="E17" s="18">
        <f t="shared" si="0"/>
        <v>26240</v>
      </c>
      <c r="F17" s="18">
        <f t="shared" si="1"/>
        <v>24038.4185</v>
      </c>
      <c r="G17" s="18">
        <v>16226.9</v>
      </c>
      <c r="H17" s="18">
        <v>12209.26</v>
      </c>
      <c r="I17" s="18">
        <v>15754.099999999999</v>
      </c>
      <c r="J17" s="18">
        <v>11829.158499999998</v>
      </c>
      <c r="K17" s="30"/>
      <c r="L17" s="30">
        <f t="shared" si="2"/>
        <v>2201.5815000000002</v>
      </c>
      <c r="M17" s="78"/>
    </row>
    <row r="18" spans="1:13" ht="15.75" customHeight="1">
      <c r="A18" s="15">
        <v>15</v>
      </c>
      <c r="B18" s="15" t="s">
        <v>128</v>
      </c>
      <c r="C18" s="16">
        <v>47</v>
      </c>
      <c r="D18" s="3">
        <v>800</v>
      </c>
      <c r="E18" s="18">
        <f t="shared" si="0"/>
        <v>37600</v>
      </c>
      <c r="F18" s="18">
        <f t="shared" si="1"/>
        <v>31463.573999999997</v>
      </c>
      <c r="G18" s="18">
        <v>25131.1</v>
      </c>
      <c r="H18" s="18">
        <v>18554.46</v>
      </c>
      <c r="I18" s="18">
        <v>17258.4</v>
      </c>
      <c r="J18" s="18">
        <v>12909.113999999998</v>
      </c>
      <c r="K18" s="30"/>
      <c r="L18" s="30">
        <f t="shared" si="2"/>
        <v>6136.426000000003</v>
      </c>
      <c r="M18" s="78"/>
    </row>
    <row r="19" spans="1:13" ht="15.75" customHeight="1">
      <c r="A19" s="15">
        <v>16</v>
      </c>
      <c r="B19" s="15" t="s">
        <v>129</v>
      </c>
      <c r="C19" s="16">
        <v>44</v>
      </c>
      <c r="D19" s="3">
        <v>800</v>
      </c>
      <c r="E19" s="18">
        <f t="shared" si="0"/>
        <v>35200</v>
      </c>
      <c r="F19" s="18">
        <f t="shared" si="1"/>
        <v>29511.278000000002</v>
      </c>
      <c r="G19" s="18">
        <v>23602.9</v>
      </c>
      <c r="H19" s="18">
        <v>17426.15</v>
      </c>
      <c r="I19" s="18">
        <v>16156.8</v>
      </c>
      <c r="J19" s="18">
        <v>12085.128</v>
      </c>
      <c r="K19" s="30"/>
      <c r="L19" s="30">
        <f t="shared" si="2"/>
        <v>5688.721999999998</v>
      </c>
      <c r="M19" s="78"/>
    </row>
    <row r="20" spans="1:13" ht="15.75" customHeight="1">
      <c r="A20" s="15">
        <v>17</v>
      </c>
      <c r="B20" s="15" t="s">
        <v>130</v>
      </c>
      <c r="C20" s="16">
        <v>41</v>
      </c>
      <c r="D20" s="3">
        <v>500</v>
      </c>
      <c r="E20" s="18">
        <f t="shared" si="0"/>
        <v>20500</v>
      </c>
      <c r="F20" s="18">
        <f t="shared" si="1"/>
        <v>1808.1</v>
      </c>
      <c r="G20" s="18">
        <v>2460</v>
      </c>
      <c r="H20" s="18">
        <v>1808.1</v>
      </c>
      <c r="I20" s="18">
        <v>0</v>
      </c>
      <c r="J20" s="18">
        <v>0</v>
      </c>
      <c r="K20" s="30"/>
      <c r="L20" s="30">
        <f t="shared" si="2"/>
        <v>18691.9</v>
      </c>
      <c r="M20" s="78"/>
    </row>
    <row r="21" spans="1:13" ht="15.75" customHeight="1">
      <c r="A21" s="15">
        <v>18</v>
      </c>
      <c r="B21" s="15" t="s">
        <v>131</v>
      </c>
      <c r="C21" s="16">
        <v>35</v>
      </c>
      <c r="D21" s="3">
        <v>500</v>
      </c>
      <c r="E21" s="18">
        <f t="shared" si="0"/>
        <v>17500</v>
      </c>
      <c r="F21" s="18">
        <f t="shared" si="1"/>
        <v>1543.5</v>
      </c>
      <c r="G21" s="18">
        <v>2100</v>
      </c>
      <c r="H21" s="18">
        <v>1543.5</v>
      </c>
      <c r="I21" s="18">
        <v>0</v>
      </c>
      <c r="J21" s="18">
        <v>0</v>
      </c>
      <c r="K21" s="30"/>
      <c r="L21" s="30">
        <f t="shared" si="2"/>
        <v>15956.5</v>
      </c>
      <c r="M21" s="78"/>
    </row>
    <row r="22" spans="1:13" ht="15.75" customHeight="1">
      <c r="A22" s="15">
        <v>19</v>
      </c>
      <c r="B22" s="15" t="s">
        <v>132</v>
      </c>
      <c r="C22" s="16">
        <v>37</v>
      </c>
      <c r="D22" s="3">
        <v>640</v>
      </c>
      <c r="E22" s="18">
        <f t="shared" si="0"/>
        <v>23680</v>
      </c>
      <c r="F22" s="18">
        <f t="shared" si="1"/>
        <v>6482.620000000001</v>
      </c>
      <c r="G22" s="18">
        <v>4654.8</v>
      </c>
      <c r="H22" s="18">
        <v>3659.78</v>
      </c>
      <c r="I22" s="18">
        <v>3840.6</v>
      </c>
      <c r="J22" s="18">
        <v>2822.84</v>
      </c>
      <c r="K22" s="30"/>
      <c r="L22" s="30">
        <f t="shared" si="2"/>
        <v>17197.379999999997</v>
      </c>
      <c r="M22" s="78"/>
    </row>
    <row r="23" spans="1:13" ht="15.75" customHeight="1">
      <c r="A23" s="15">
        <v>20</v>
      </c>
      <c r="B23" s="15" t="s">
        <v>133</v>
      </c>
      <c r="C23" s="16">
        <v>34</v>
      </c>
      <c r="D23" s="3">
        <v>640</v>
      </c>
      <c r="E23" s="18">
        <f t="shared" si="0"/>
        <v>21760</v>
      </c>
      <c r="F23" s="18">
        <f t="shared" si="1"/>
        <v>6152.08</v>
      </c>
      <c r="G23" s="18">
        <v>4525.5</v>
      </c>
      <c r="H23" s="18">
        <v>3558.12</v>
      </c>
      <c r="I23" s="18">
        <v>3529.2</v>
      </c>
      <c r="J23" s="18">
        <v>2593.96</v>
      </c>
      <c r="K23" s="30"/>
      <c r="L23" s="30">
        <f t="shared" si="2"/>
        <v>15607.92</v>
      </c>
      <c r="M23" s="78"/>
    </row>
    <row r="24" spans="1:13" ht="15.75" customHeight="1">
      <c r="A24" s="15">
        <v>21</v>
      </c>
      <c r="B24" s="15" t="s">
        <v>134</v>
      </c>
      <c r="C24" s="16">
        <v>31</v>
      </c>
      <c r="D24" s="3">
        <v>640</v>
      </c>
      <c r="E24" s="18">
        <f t="shared" si="0"/>
        <v>19840</v>
      </c>
      <c r="F24" s="18">
        <f t="shared" si="1"/>
        <v>12927.635</v>
      </c>
      <c r="G24" s="18">
        <v>9216.2</v>
      </c>
      <c r="H24" s="18">
        <v>7001.28</v>
      </c>
      <c r="I24" s="18">
        <v>7806</v>
      </c>
      <c r="J24" s="18">
        <v>5926.3550000000005</v>
      </c>
      <c r="K24" s="30"/>
      <c r="L24" s="30">
        <f t="shared" si="2"/>
        <v>6912.365</v>
      </c>
      <c r="M24" s="78"/>
    </row>
    <row r="25" spans="1:13" ht="15.75" customHeight="1">
      <c r="A25" s="15">
        <v>22</v>
      </c>
      <c r="B25" s="15" t="s">
        <v>135</v>
      </c>
      <c r="C25" s="16">
        <v>35</v>
      </c>
      <c r="D25" s="3">
        <v>640</v>
      </c>
      <c r="E25" s="18">
        <f t="shared" si="0"/>
        <v>22400</v>
      </c>
      <c r="F25" s="18">
        <f t="shared" si="1"/>
        <v>14007.429999999998</v>
      </c>
      <c r="G25" s="18">
        <v>9714.4</v>
      </c>
      <c r="H25" s="18">
        <v>7381.23</v>
      </c>
      <c r="I25" s="18">
        <v>8725</v>
      </c>
      <c r="J25" s="18">
        <v>6626.199999999999</v>
      </c>
      <c r="K25" s="30"/>
      <c r="L25" s="30">
        <f t="shared" si="2"/>
        <v>8392.570000000002</v>
      </c>
      <c r="M25" s="78"/>
    </row>
    <row r="26" spans="1:13" ht="15.75" customHeight="1">
      <c r="A26" s="15">
        <v>23</v>
      </c>
      <c r="B26" s="19" t="s">
        <v>136</v>
      </c>
      <c r="C26" s="16">
        <v>34</v>
      </c>
      <c r="D26" s="3">
        <v>800</v>
      </c>
      <c r="E26" s="18">
        <f t="shared" si="0"/>
        <v>27200</v>
      </c>
      <c r="F26" s="18">
        <f t="shared" si="1"/>
        <v>24571.600000000002</v>
      </c>
      <c r="G26" s="18">
        <v>19690.1</v>
      </c>
      <c r="H26" s="18">
        <v>14538.37</v>
      </c>
      <c r="I26" s="18">
        <v>13430</v>
      </c>
      <c r="J26" s="18">
        <v>10033.230000000001</v>
      </c>
      <c r="K26" s="30"/>
      <c r="L26" s="30">
        <f t="shared" si="2"/>
        <v>2628.399999999998</v>
      </c>
      <c r="M26" s="78"/>
    </row>
    <row r="27" spans="1:13" ht="15.75" customHeight="1">
      <c r="A27" s="15">
        <v>24</v>
      </c>
      <c r="B27" s="19" t="s">
        <v>137</v>
      </c>
      <c r="C27" s="16">
        <v>37</v>
      </c>
      <c r="D27" s="3">
        <v>800</v>
      </c>
      <c r="E27" s="18">
        <f t="shared" si="0"/>
        <v>29600</v>
      </c>
      <c r="F27" s="18">
        <f t="shared" si="1"/>
        <v>25228.885000000002</v>
      </c>
      <c r="G27" s="18">
        <v>19382.2</v>
      </c>
      <c r="H27" s="18">
        <v>14310.37</v>
      </c>
      <c r="I27" s="18">
        <v>14615</v>
      </c>
      <c r="J27" s="18">
        <v>10918.515000000001</v>
      </c>
      <c r="K27" s="30"/>
      <c r="L27" s="30">
        <f t="shared" si="2"/>
        <v>4371.114999999998</v>
      </c>
      <c r="M27" s="78"/>
    </row>
    <row r="28" spans="1:13" s="38" customFormat="1" ht="15.75" customHeight="1">
      <c r="A28" s="148" t="s">
        <v>69</v>
      </c>
      <c r="B28" s="149"/>
      <c r="C28" s="16">
        <f aca="true" t="shared" si="3" ref="C28:L28">SUM(C4:C27)</f>
        <v>998</v>
      </c>
      <c r="D28" s="64"/>
      <c r="E28" s="30">
        <f t="shared" si="3"/>
        <v>643880</v>
      </c>
      <c r="F28" s="30">
        <f t="shared" si="3"/>
        <v>358235.2975</v>
      </c>
      <c r="G28" s="30">
        <f t="shared" si="3"/>
        <v>275661.7</v>
      </c>
      <c r="H28" s="30">
        <f t="shared" si="3"/>
        <v>206335.63</v>
      </c>
      <c r="I28" s="30">
        <f t="shared" si="3"/>
        <v>203026.5</v>
      </c>
      <c r="J28" s="30">
        <f t="shared" si="3"/>
        <v>151899.6675</v>
      </c>
      <c r="K28" s="30"/>
      <c r="L28" s="30">
        <f t="shared" si="3"/>
        <v>285644.7025</v>
      </c>
      <c r="M28" s="79"/>
    </row>
    <row r="33" spans="3:10" s="38" customFormat="1" ht="13.5" customHeight="1">
      <c r="C33" s="45"/>
      <c r="J33" s="55"/>
    </row>
    <row r="34" spans="1:13" ht="13.5" customHeight="1">
      <c r="A34" s="24" t="s">
        <v>443</v>
      </c>
      <c r="B34" s="24"/>
      <c r="C34" s="24"/>
      <c r="D34" s="24"/>
      <c r="E34" s="24"/>
      <c r="F34" s="24"/>
      <c r="G34" s="25"/>
      <c r="H34" s="25"/>
      <c r="I34" s="25"/>
      <c r="J34" s="65"/>
      <c r="K34" s="31"/>
      <c r="L34" s="31"/>
      <c r="M34" s="32"/>
    </row>
    <row r="35" spans="1:13" ht="13.5" customHeight="1">
      <c r="A35" s="141" t="s">
        <v>448</v>
      </c>
      <c r="B35" s="141"/>
      <c r="C35" s="141"/>
      <c r="D35" s="141"/>
      <c r="E35" s="141"/>
      <c r="F35" s="141"/>
      <c r="G35" s="141"/>
      <c r="H35" s="141"/>
      <c r="I35" s="141"/>
      <c r="J35" s="80"/>
      <c r="K35" s="31"/>
      <c r="L35" s="31"/>
      <c r="M35" s="32"/>
    </row>
    <row r="36" spans="1:9" ht="13.5" customHeight="1">
      <c r="A36" s="27" t="s">
        <v>70</v>
      </c>
      <c r="B36" s="27"/>
      <c r="C36" s="75"/>
      <c r="D36" s="27"/>
      <c r="E36" s="76"/>
      <c r="F36" s="27"/>
      <c r="G36" s="76"/>
      <c r="H36" s="76"/>
      <c r="I36" s="76"/>
    </row>
    <row r="40" ht="13.5" customHeight="1">
      <c r="I40" s="36" t="s">
        <v>138</v>
      </c>
    </row>
  </sheetData>
  <sheetProtection/>
  <mergeCells count="4">
    <mergeCell ref="A1:M1"/>
    <mergeCell ref="A2:M2"/>
    <mergeCell ref="A28:B28"/>
    <mergeCell ref="A35:I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32" sqref="K32"/>
    </sheetView>
  </sheetViews>
  <sheetFormatPr defaultColWidth="9.00390625" defaultRowHeight="14.25"/>
  <cols>
    <col min="1" max="1" width="3.75390625" style="37" customWidth="1"/>
    <col min="2" max="2" width="7.375" style="37" customWidth="1"/>
    <col min="3" max="3" width="4.75390625" style="37" customWidth="1"/>
    <col min="4" max="4" width="5.50390625" style="37" customWidth="1"/>
    <col min="5" max="5" width="8.125" style="36" customWidth="1"/>
    <col min="6" max="6" width="8.875" style="37" customWidth="1"/>
    <col min="7" max="7" width="8.25390625" style="36" customWidth="1"/>
    <col min="8" max="8" width="7.50390625" style="36" customWidth="1"/>
    <col min="9" max="9" width="8.625" style="36" customWidth="1"/>
    <col min="10" max="10" width="8.25390625" style="55" bestFit="1" customWidth="1"/>
    <col min="11" max="11" width="7.75390625" style="38" customWidth="1"/>
    <col min="12" max="12" width="10.50390625" style="38" customWidth="1"/>
    <col min="13" max="13" width="14.75390625" style="37" customWidth="1"/>
    <col min="14" max="16384" width="9.00390625" style="37" customWidth="1"/>
  </cols>
  <sheetData>
    <row r="1" spans="1:13" ht="40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1" customHeight="1">
      <c r="A2" s="153" t="s">
        <v>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44" customFormat="1" ht="27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60" t="s">
        <v>43</v>
      </c>
      <c r="K3" s="29" t="s">
        <v>10</v>
      </c>
      <c r="L3" s="29" t="s">
        <v>12</v>
      </c>
      <c r="M3" s="13" t="s">
        <v>44</v>
      </c>
    </row>
    <row r="4" spans="1:13" ht="15.75" customHeight="1">
      <c r="A4" s="15">
        <v>1</v>
      </c>
      <c r="B4" s="15" t="s">
        <v>139</v>
      </c>
      <c r="C4" s="70">
        <v>63</v>
      </c>
      <c r="D4" s="17">
        <v>500</v>
      </c>
      <c r="E4" s="18">
        <f aca="true" t="shared" si="0" ref="E4:E28">C4*D4</f>
        <v>31500</v>
      </c>
      <c r="F4" s="18">
        <f aca="true" t="shared" si="1" ref="F4:F28">H4+J4</f>
        <v>1666.98</v>
      </c>
      <c r="G4" s="18">
        <v>2268</v>
      </c>
      <c r="H4" s="18">
        <v>1666.98</v>
      </c>
      <c r="I4" s="18">
        <v>0</v>
      </c>
      <c r="J4" s="18">
        <v>0</v>
      </c>
      <c r="K4" s="30"/>
      <c r="L4" s="30">
        <f aca="true" t="shared" si="2" ref="L4:L28">E4-F4</f>
        <v>29833.02</v>
      </c>
      <c r="M4" s="17"/>
    </row>
    <row r="5" spans="1:13" ht="15.75" customHeight="1">
      <c r="A5" s="15">
        <v>2</v>
      </c>
      <c r="B5" s="15" t="s">
        <v>140</v>
      </c>
      <c r="C5" s="70">
        <v>55</v>
      </c>
      <c r="D5" s="17">
        <v>500</v>
      </c>
      <c r="E5" s="18">
        <f t="shared" si="0"/>
        <v>27500</v>
      </c>
      <c r="F5" s="18">
        <f t="shared" si="1"/>
        <v>1455.3</v>
      </c>
      <c r="G5" s="18">
        <v>1980</v>
      </c>
      <c r="H5" s="18">
        <v>1455.3</v>
      </c>
      <c r="I5" s="18">
        <v>0</v>
      </c>
      <c r="J5" s="18">
        <v>0</v>
      </c>
      <c r="K5" s="30"/>
      <c r="L5" s="30">
        <f t="shared" si="2"/>
        <v>26044.7</v>
      </c>
      <c r="M5" s="17"/>
    </row>
    <row r="6" spans="1:13" ht="15.75" customHeight="1">
      <c r="A6" s="15">
        <v>3</v>
      </c>
      <c r="B6" s="15" t="s">
        <v>141</v>
      </c>
      <c r="C6" s="70">
        <v>52</v>
      </c>
      <c r="D6" s="17">
        <v>640</v>
      </c>
      <c r="E6" s="18">
        <f t="shared" si="0"/>
        <v>33280</v>
      </c>
      <c r="F6" s="18">
        <f t="shared" si="1"/>
        <v>14330.29</v>
      </c>
      <c r="G6" s="18">
        <v>10531.5</v>
      </c>
      <c r="H6" s="18">
        <v>8078.53</v>
      </c>
      <c r="I6" s="18">
        <v>8505.8</v>
      </c>
      <c r="J6" s="18">
        <v>6251.76</v>
      </c>
      <c r="K6" s="30"/>
      <c r="L6" s="30">
        <f t="shared" si="2"/>
        <v>18949.71</v>
      </c>
      <c r="M6" s="17"/>
    </row>
    <row r="7" spans="1:13" ht="15.75" customHeight="1">
      <c r="A7" s="15">
        <v>4</v>
      </c>
      <c r="B7" s="15" t="s">
        <v>142</v>
      </c>
      <c r="C7" s="70">
        <v>56</v>
      </c>
      <c r="D7" s="17">
        <v>640</v>
      </c>
      <c r="E7" s="18">
        <f t="shared" si="0"/>
        <v>35840</v>
      </c>
      <c r="F7" s="18">
        <f t="shared" si="1"/>
        <v>15364.48</v>
      </c>
      <c r="G7" s="18">
        <v>11128</v>
      </c>
      <c r="H7" s="18">
        <v>8497.08</v>
      </c>
      <c r="I7" s="18">
        <v>9343.4</v>
      </c>
      <c r="J7" s="18">
        <v>6867.4</v>
      </c>
      <c r="K7" s="30"/>
      <c r="L7" s="30">
        <f t="shared" si="2"/>
        <v>20475.52</v>
      </c>
      <c r="M7" s="17"/>
    </row>
    <row r="8" spans="1:13" ht="15.75" customHeight="1">
      <c r="A8" s="15">
        <v>5</v>
      </c>
      <c r="B8" s="15" t="s">
        <v>143</v>
      </c>
      <c r="C8" s="70">
        <v>51</v>
      </c>
      <c r="D8" s="17">
        <v>640</v>
      </c>
      <c r="E8" s="18">
        <f t="shared" si="0"/>
        <v>32640</v>
      </c>
      <c r="F8" s="18">
        <f t="shared" si="1"/>
        <v>31456.698</v>
      </c>
      <c r="G8" s="18">
        <v>20486.8</v>
      </c>
      <c r="H8" s="18">
        <v>15402.3</v>
      </c>
      <c r="I8" s="18">
        <v>21419.8</v>
      </c>
      <c r="J8" s="18">
        <v>16054.398000000001</v>
      </c>
      <c r="K8" s="30"/>
      <c r="L8" s="30">
        <f t="shared" si="2"/>
        <v>1183.3019999999997</v>
      </c>
      <c r="M8" s="17"/>
    </row>
    <row r="9" spans="1:13" ht="15.75" customHeight="1">
      <c r="A9" s="15">
        <v>6</v>
      </c>
      <c r="B9" s="15" t="s">
        <v>144</v>
      </c>
      <c r="C9" s="70">
        <v>51</v>
      </c>
      <c r="D9" s="17">
        <v>640</v>
      </c>
      <c r="E9" s="18">
        <f t="shared" si="0"/>
        <v>32640</v>
      </c>
      <c r="F9" s="18">
        <f t="shared" si="1"/>
        <v>31878.343</v>
      </c>
      <c r="G9" s="18">
        <v>20928.1</v>
      </c>
      <c r="H9" s="18">
        <v>15733.54</v>
      </c>
      <c r="I9" s="18">
        <v>21542.800000000003</v>
      </c>
      <c r="J9" s="18">
        <v>16144.803000000002</v>
      </c>
      <c r="K9" s="30"/>
      <c r="L9" s="30">
        <f t="shared" si="2"/>
        <v>761.6569999999992</v>
      </c>
      <c r="M9" s="17"/>
    </row>
    <row r="10" spans="1:13" ht="15.75" customHeight="1">
      <c r="A10" s="15">
        <v>7</v>
      </c>
      <c r="B10" s="15" t="s">
        <v>145</v>
      </c>
      <c r="C10" s="70">
        <v>57</v>
      </c>
      <c r="D10" s="17">
        <v>800</v>
      </c>
      <c r="E10" s="18">
        <f t="shared" si="0"/>
        <v>45600</v>
      </c>
      <c r="F10" s="18">
        <f t="shared" si="1"/>
        <v>38111.844</v>
      </c>
      <c r="G10" s="18">
        <v>33154.7</v>
      </c>
      <c r="H10" s="18">
        <v>24467.07</v>
      </c>
      <c r="I10" s="18">
        <v>18194.399999999998</v>
      </c>
      <c r="J10" s="18">
        <v>13644.773999999998</v>
      </c>
      <c r="K10" s="30"/>
      <c r="L10" s="30">
        <f t="shared" si="2"/>
        <v>7488.156000000003</v>
      </c>
      <c r="M10" s="17"/>
    </row>
    <row r="11" spans="1:13" ht="15.75" customHeight="1">
      <c r="A11" s="15">
        <v>8</v>
      </c>
      <c r="B11" s="15" t="s">
        <v>146</v>
      </c>
      <c r="C11" s="70">
        <v>56</v>
      </c>
      <c r="D11" s="17">
        <v>800</v>
      </c>
      <c r="E11" s="18">
        <f t="shared" si="0"/>
        <v>44800</v>
      </c>
      <c r="F11" s="18">
        <f t="shared" si="1"/>
        <v>37495.992</v>
      </c>
      <c r="G11" s="18">
        <v>32644.8</v>
      </c>
      <c r="H11" s="18">
        <v>24090.6</v>
      </c>
      <c r="I11" s="18">
        <v>17875.199999999997</v>
      </c>
      <c r="J11" s="18">
        <v>13405.392</v>
      </c>
      <c r="K11" s="30"/>
      <c r="L11" s="30">
        <f t="shared" si="2"/>
        <v>7304.008000000002</v>
      </c>
      <c r="M11" s="17"/>
    </row>
    <row r="12" spans="1:13" ht="15.75" customHeight="1">
      <c r="A12" s="15">
        <v>9</v>
      </c>
      <c r="B12" s="15" t="s">
        <v>147</v>
      </c>
      <c r="C12" s="70">
        <v>48</v>
      </c>
      <c r="D12" s="17">
        <v>500</v>
      </c>
      <c r="E12" s="18">
        <f t="shared" si="0"/>
        <v>24000</v>
      </c>
      <c r="F12" s="18">
        <f t="shared" si="1"/>
        <v>1270.08</v>
      </c>
      <c r="G12" s="18">
        <v>1728</v>
      </c>
      <c r="H12" s="18">
        <v>1270.08</v>
      </c>
      <c r="I12" s="18">
        <v>0</v>
      </c>
      <c r="J12" s="18">
        <v>0</v>
      </c>
      <c r="K12" s="30"/>
      <c r="L12" s="30">
        <f t="shared" si="2"/>
        <v>22729.92</v>
      </c>
      <c r="M12" s="17"/>
    </row>
    <row r="13" spans="1:13" ht="15.75" customHeight="1">
      <c r="A13" s="15">
        <v>10</v>
      </c>
      <c r="B13" s="15" t="s">
        <v>148</v>
      </c>
      <c r="C13" s="70">
        <v>51</v>
      </c>
      <c r="D13" s="17">
        <v>500</v>
      </c>
      <c r="E13" s="18">
        <f t="shared" si="0"/>
        <v>25500</v>
      </c>
      <c r="F13" s="18">
        <f t="shared" si="1"/>
        <v>1349.46</v>
      </c>
      <c r="G13" s="18">
        <v>1836</v>
      </c>
      <c r="H13" s="18">
        <v>1349.46</v>
      </c>
      <c r="I13" s="18">
        <v>0</v>
      </c>
      <c r="J13" s="18">
        <v>0</v>
      </c>
      <c r="K13" s="30"/>
      <c r="L13" s="30">
        <f t="shared" si="2"/>
        <v>24150.54</v>
      </c>
      <c r="M13" s="17"/>
    </row>
    <row r="14" spans="1:13" ht="15.75" customHeight="1">
      <c r="A14" s="15">
        <v>11</v>
      </c>
      <c r="B14" s="15" t="s">
        <v>149</v>
      </c>
      <c r="C14" s="70">
        <v>39</v>
      </c>
      <c r="D14" s="17">
        <v>640</v>
      </c>
      <c r="E14" s="18">
        <f t="shared" si="0"/>
        <v>24960</v>
      </c>
      <c r="F14" s="18">
        <f t="shared" si="1"/>
        <v>12280.41</v>
      </c>
      <c r="G14" s="18">
        <v>12889.5</v>
      </c>
      <c r="H14" s="18">
        <v>9732.16</v>
      </c>
      <c r="I14" s="18">
        <v>3467</v>
      </c>
      <c r="J14" s="18">
        <v>2548.25</v>
      </c>
      <c r="K14" s="30"/>
      <c r="L14" s="30">
        <f t="shared" si="2"/>
        <v>12679.59</v>
      </c>
      <c r="M14" s="17"/>
    </row>
    <row r="15" spans="1:13" ht="15.75" customHeight="1">
      <c r="A15" s="15">
        <v>12</v>
      </c>
      <c r="B15" s="15" t="s">
        <v>150</v>
      </c>
      <c r="C15" s="70">
        <v>39</v>
      </c>
      <c r="D15" s="17">
        <v>640</v>
      </c>
      <c r="E15" s="18">
        <f t="shared" si="0"/>
        <v>24960</v>
      </c>
      <c r="F15" s="18">
        <f t="shared" si="1"/>
        <v>12005.140000000001</v>
      </c>
      <c r="G15" s="18">
        <v>12559</v>
      </c>
      <c r="H15" s="18">
        <v>9482.62</v>
      </c>
      <c r="I15" s="18">
        <v>3432</v>
      </c>
      <c r="J15" s="18">
        <v>2522.52</v>
      </c>
      <c r="K15" s="30"/>
      <c r="L15" s="30">
        <f t="shared" si="2"/>
        <v>12954.859999999999</v>
      </c>
      <c r="M15" s="17"/>
    </row>
    <row r="16" spans="1:13" ht="15.75" customHeight="1">
      <c r="A16" s="15">
        <v>13</v>
      </c>
      <c r="B16" s="15" t="s">
        <v>151</v>
      </c>
      <c r="C16" s="70">
        <v>47</v>
      </c>
      <c r="D16" s="17">
        <v>640</v>
      </c>
      <c r="E16" s="18">
        <f t="shared" si="0"/>
        <v>30080</v>
      </c>
      <c r="F16" s="18">
        <f t="shared" si="1"/>
        <v>26468.5505</v>
      </c>
      <c r="G16" s="18">
        <v>16942</v>
      </c>
      <c r="H16" s="18">
        <v>12776.2</v>
      </c>
      <c r="I16" s="18">
        <v>18239.3</v>
      </c>
      <c r="J16" s="18">
        <v>13692.3505</v>
      </c>
      <c r="K16" s="30"/>
      <c r="L16" s="30">
        <f t="shared" si="2"/>
        <v>3611.449499999999</v>
      </c>
      <c r="M16" s="17"/>
    </row>
    <row r="17" spans="1:13" ht="15.75" customHeight="1">
      <c r="A17" s="15">
        <v>14</v>
      </c>
      <c r="B17" s="15" t="s">
        <v>152</v>
      </c>
      <c r="C17" s="70">
        <v>48</v>
      </c>
      <c r="D17" s="17">
        <v>640</v>
      </c>
      <c r="E17" s="18">
        <f t="shared" si="0"/>
        <v>30720</v>
      </c>
      <c r="F17" s="18">
        <f t="shared" si="1"/>
        <v>27158.032</v>
      </c>
      <c r="G17" s="18">
        <v>17242.5</v>
      </c>
      <c r="H17" s="18">
        <v>13003.96</v>
      </c>
      <c r="I17" s="18">
        <v>18859.2</v>
      </c>
      <c r="J17" s="18">
        <v>14154.071999999998</v>
      </c>
      <c r="K17" s="30"/>
      <c r="L17" s="30">
        <f t="shared" si="2"/>
        <v>3561.9680000000008</v>
      </c>
      <c r="M17" s="17"/>
    </row>
    <row r="18" spans="1:13" ht="15.75" customHeight="1">
      <c r="A18" s="15">
        <v>15</v>
      </c>
      <c r="B18" s="15" t="s">
        <v>153</v>
      </c>
      <c r="C18" s="70">
        <v>48</v>
      </c>
      <c r="D18" s="17">
        <v>800</v>
      </c>
      <c r="E18" s="18">
        <f t="shared" si="0"/>
        <v>38400</v>
      </c>
      <c r="F18" s="18">
        <f t="shared" si="1"/>
        <v>32168.946</v>
      </c>
      <c r="G18" s="18">
        <v>28021.1</v>
      </c>
      <c r="H18" s="18">
        <v>20678.61</v>
      </c>
      <c r="I18" s="18">
        <v>15321.599999999999</v>
      </c>
      <c r="J18" s="18">
        <v>11490.336</v>
      </c>
      <c r="K18" s="30"/>
      <c r="L18" s="30">
        <f t="shared" si="2"/>
        <v>6231.054</v>
      </c>
      <c r="M18" s="17"/>
    </row>
    <row r="19" spans="1:13" ht="15.75" customHeight="1">
      <c r="A19" s="15">
        <v>16</v>
      </c>
      <c r="B19" s="15" t="s">
        <v>154</v>
      </c>
      <c r="C19" s="70">
        <v>48</v>
      </c>
      <c r="D19" s="17">
        <v>800</v>
      </c>
      <c r="E19" s="18">
        <f t="shared" si="0"/>
        <v>38400</v>
      </c>
      <c r="F19" s="18">
        <f t="shared" si="1"/>
        <v>32642.446000000004</v>
      </c>
      <c r="G19" s="18">
        <v>28663</v>
      </c>
      <c r="H19" s="18">
        <v>21152.11</v>
      </c>
      <c r="I19" s="18">
        <v>15321.599999999999</v>
      </c>
      <c r="J19" s="18">
        <v>11490.336000000001</v>
      </c>
      <c r="K19" s="30"/>
      <c r="L19" s="30">
        <f t="shared" si="2"/>
        <v>5757.553999999996</v>
      </c>
      <c r="M19" s="17"/>
    </row>
    <row r="20" spans="1:13" ht="15.75" customHeight="1">
      <c r="A20" s="15">
        <v>17</v>
      </c>
      <c r="B20" s="15" t="s">
        <v>155</v>
      </c>
      <c r="C20" s="70">
        <v>26</v>
      </c>
      <c r="D20" s="17">
        <v>500</v>
      </c>
      <c r="E20" s="18">
        <f t="shared" si="0"/>
        <v>13000</v>
      </c>
      <c r="F20" s="18">
        <f t="shared" si="1"/>
        <v>0</v>
      </c>
      <c r="G20" s="34">
        <v>0</v>
      </c>
      <c r="H20" s="34">
        <v>0</v>
      </c>
      <c r="I20" s="18">
        <v>0</v>
      </c>
      <c r="J20" s="18">
        <v>0</v>
      </c>
      <c r="K20" s="30"/>
      <c r="L20" s="30">
        <f t="shared" si="2"/>
        <v>13000</v>
      </c>
      <c r="M20" s="17"/>
    </row>
    <row r="21" spans="1:13" ht="15.75" customHeight="1">
      <c r="A21" s="15">
        <v>18</v>
      </c>
      <c r="B21" s="15" t="s">
        <v>156</v>
      </c>
      <c r="C21" s="70">
        <v>41</v>
      </c>
      <c r="D21" s="17">
        <v>640</v>
      </c>
      <c r="E21" s="18">
        <f t="shared" si="0"/>
        <v>26240</v>
      </c>
      <c r="F21" s="18">
        <f t="shared" si="1"/>
        <v>11785.03</v>
      </c>
      <c r="G21" s="18">
        <v>11582.5</v>
      </c>
      <c r="H21" s="18">
        <v>8784.76</v>
      </c>
      <c r="I21" s="18">
        <v>4082</v>
      </c>
      <c r="J21" s="18">
        <v>3000.27</v>
      </c>
      <c r="K21" s="30"/>
      <c r="L21" s="30">
        <f t="shared" si="2"/>
        <v>14454.97</v>
      </c>
      <c r="M21" s="17"/>
    </row>
    <row r="22" spans="1:13" ht="15.75" customHeight="1">
      <c r="A22" s="15">
        <v>19</v>
      </c>
      <c r="B22" s="15" t="s">
        <v>157</v>
      </c>
      <c r="C22" s="70">
        <v>36</v>
      </c>
      <c r="D22" s="17">
        <v>640</v>
      </c>
      <c r="E22" s="18">
        <f t="shared" si="0"/>
        <v>23040</v>
      </c>
      <c r="F22" s="18">
        <f t="shared" si="1"/>
        <v>19902.329999999998</v>
      </c>
      <c r="G22" s="18">
        <v>11968</v>
      </c>
      <c r="H22" s="18">
        <v>9044.52</v>
      </c>
      <c r="I22" s="18">
        <v>14474</v>
      </c>
      <c r="J22" s="18">
        <v>10857.809999999998</v>
      </c>
      <c r="K22" s="30"/>
      <c r="L22" s="30">
        <f t="shared" si="2"/>
        <v>3137.670000000002</v>
      </c>
      <c r="M22" s="17"/>
    </row>
    <row r="23" spans="1:13" ht="15.75" customHeight="1">
      <c r="A23" s="15">
        <v>20</v>
      </c>
      <c r="B23" s="15" t="s">
        <v>158</v>
      </c>
      <c r="C23" s="70">
        <v>46</v>
      </c>
      <c r="D23" s="17">
        <v>800</v>
      </c>
      <c r="E23" s="18">
        <f t="shared" si="0"/>
        <v>36800</v>
      </c>
      <c r="F23" s="18">
        <f t="shared" si="1"/>
        <v>33983.490999999995</v>
      </c>
      <c r="G23" s="18">
        <v>28924</v>
      </c>
      <c r="H23" s="18">
        <v>21352.42</v>
      </c>
      <c r="I23" s="18">
        <v>16886.6</v>
      </c>
      <c r="J23" s="18">
        <v>12631.071</v>
      </c>
      <c r="K23" s="30"/>
      <c r="L23" s="30">
        <f t="shared" si="2"/>
        <v>2816.5090000000055</v>
      </c>
      <c r="M23" s="17"/>
    </row>
    <row r="24" spans="1:13" ht="15.75" customHeight="1">
      <c r="A24" s="15">
        <v>21</v>
      </c>
      <c r="B24" s="15" t="s">
        <v>159</v>
      </c>
      <c r="C24" s="70">
        <v>7</v>
      </c>
      <c r="D24" s="17">
        <v>640</v>
      </c>
      <c r="E24" s="18">
        <f t="shared" si="0"/>
        <v>4480</v>
      </c>
      <c r="F24" s="18">
        <f t="shared" si="1"/>
        <v>2489.67</v>
      </c>
      <c r="G24" s="18">
        <v>2527</v>
      </c>
      <c r="H24" s="18">
        <v>1857.35</v>
      </c>
      <c r="I24" s="18">
        <v>860.3</v>
      </c>
      <c r="J24" s="18">
        <v>632.32</v>
      </c>
      <c r="K24" s="30"/>
      <c r="L24" s="30">
        <f t="shared" si="2"/>
        <v>1990.33</v>
      </c>
      <c r="M24" s="17"/>
    </row>
    <row r="25" spans="1:13" ht="15.75" customHeight="1">
      <c r="A25" s="15">
        <v>22</v>
      </c>
      <c r="B25" s="15" t="s">
        <v>160</v>
      </c>
      <c r="C25" s="70">
        <v>36</v>
      </c>
      <c r="D25" s="17">
        <v>640</v>
      </c>
      <c r="E25" s="18">
        <f t="shared" si="0"/>
        <v>23040</v>
      </c>
      <c r="F25" s="18">
        <f t="shared" si="1"/>
        <v>15659.19</v>
      </c>
      <c r="G25" s="18">
        <v>12510</v>
      </c>
      <c r="H25" s="18">
        <v>9433.35</v>
      </c>
      <c r="I25" s="18">
        <v>8172</v>
      </c>
      <c r="J25" s="18">
        <v>6225.84</v>
      </c>
      <c r="K25" s="30"/>
      <c r="L25" s="30">
        <f t="shared" si="2"/>
        <v>7380.8099999999995</v>
      </c>
      <c r="M25" s="17"/>
    </row>
    <row r="26" spans="1:13" ht="15.75" customHeight="1">
      <c r="A26" s="15">
        <v>23</v>
      </c>
      <c r="B26" s="15" t="s">
        <v>161</v>
      </c>
      <c r="C26" s="70">
        <v>40</v>
      </c>
      <c r="D26" s="17">
        <v>800</v>
      </c>
      <c r="E26" s="18">
        <f t="shared" si="0"/>
        <v>32000</v>
      </c>
      <c r="F26" s="18">
        <f t="shared" si="1"/>
        <v>21443.089999999997</v>
      </c>
      <c r="G26" s="18">
        <v>18131.1</v>
      </c>
      <c r="H26" s="18">
        <v>13661.21</v>
      </c>
      <c r="I26" s="18">
        <v>10328</v>
      </c>
      <c r="J26" s="18">
        <v>7781.879999999999</v>
      </c>
      <c r="K26" s="30"/>
      <c r="L26" s="30">
        <f t="shared" si="2"/>
        <v>10556.910000000003</v>
      </c>
      <c r="M26" s="17"/>
    </row>
    <row r="27" spans="1:13" ht="15.75" customHeight="1">
      <c r="A27" s="15">
        <v>24</v>
      </c>
      <c r="B27" s="15" t="s">
        <v>162</v>
      </c>
      <c r="C27" s="70">
        <v>37</v>
      </c>
      <c r="D27" s="17">
        <v>500</v>
      </c>
      <c r="E27" s="18">
        <f t="shared" si="0"/>
        <v>18500</v>
      </c>
      <c r="F27" s="18">
        <f t="shared" si="1"/>
        <v>1958.04</v>
      </c>
      <c r="G27" s="18">
        <v>2664</v>
      </c>
      <c r="H27" s="18">
        <v>1958.04</v>
      </c>
      <c r="I27" s="18">
        <v>0</v>
      </c>
      <c r="J27" s="18">
        <v>0</v>
      </c>
      <c r="K27" s="30"/>
      <c r="L27" s="30">
        <f t="shared" si="2"/>
        <v>16541.96</v>
      </c>
      <c r="M27" s="17"/>
    </row>
    <row r="28" spans="1:13" ht="15.75" customHeight="1">
      <c r="A28" s="15">
        <v>25</v>
      </c>
      <c r="B28" s="15" t="s">
        <v>163</v>
      </c>
      <c r="C28" s="70">
        <v>42</v>
      </c>
      <c r="D28" s="17">
        <v>640</v>
      </c>
      <c r="E28" s="18">
        <f t="shared" si="0"/>
        <v>26880</v>
      </c>
      <c r="F28" s="18">
        <f t="shared" si="1"/>
        <v>8936.869999999999</v>
      </c>
      <c r="G28" s="18">
        <v>7812</v>
      </c>
      <c r="H28" s="18">
        <v>5741.82</v>
      </c>
      <c r="I28" s="18">
        <v>4347</v>
      </c>
      <c r="J28" s="18">
        <v>3195.05</v>
      </c>
      <c r="K28" s="30"/>
      <c r="L28" s="30">
        <f t="shared" si="2"/>
        <v>17943.13</v>
      </c>
      <c r="M28" s="17"/>
    </row>
    <row r="29" spans="1:13" s="38" customFormat="1" ht="15.75" customHeight="1">
      <c r="A29" s="140" t="s">
        <v>69</v>
      </c>
      <c r="B29" s="140"/>
      <c r="C29" s="70">
        <f aca="true" t="shared" si="3" ref="C29:L29">SUM(C4:C28)</f>
        <v>1120</v>
      </c>
      <c r="D29" s="64"/>
      <c r="E29" s="30">
        <f t="shared" si="3"/>
        <v>724800</v>
      </c>
      <c r="F29" s="30">
        <f t="shared" si="3"/>
        <v>433260.70249999996</v>
      </c>
      <c r="G29" s="30">
        <f t="shared" si="3"/>
        <v>349121.6</v>
      </c>
      <c r="H29" s="30">
        <f t="shared" si="3"/>
        <v>260670.07</v>
      </c>
      <c r="I29" s="30">
        <f t="shared" si="3"/>
        <v>230672</v>
      </c>
      <c r="J29" s="30">
        <f t="shared" si="3"/>
        <v>172590.63249999998</v>
      </c>
      <c r="K29" s="30"/>
      <c r="L29" s="30">
        <f t="shared" si="3"/>
        <v>291539.2975</v>
      </c>
      <c r="M29" s="30"/>
    </row>
    <row r="30" spans="1:13" s="38" customFormat="1" ht="15.75" customHeight="1">
      <c r="A30" s="20"/>
      <c r="B30" s="20"/>
      <c r="C30" s="72"/>
      <c r="D30" s="41"/>
      <c r="E30" s="22"/>
      <c r="F30" s="22"/>
      <c r="G30" s="22"/>
      <c r="H30" s="22"/>
      <c r="I30" s="23"/>
      <c r="J30" s="62"/>
      <c r="K30" s="23"/>
      <c r="L30" s="23"/>
      <c r="M30" s="23"/>
    </row>
    <row r="31" spans="1:13" s="38" customFormat="1" ht="15.75" customHeight="1">
      <c r="A31" s="57"/>
      <c r="B31" s="57"/>
      <c r="C31" s="73"/>
      <c r="D31" s="59"/>
      <c r="E31" s="23"/>
      <c r="F31" s="23"/>
      <c r="G31" s="23"/>
      <c r="H31" s="23"/>
      <c r="I31" s="23"/>
      <c r="J31" s="62"/>
      <c r="K31" s="23"/>
      <c r="L31" s="23"/>
      <c r="M31" s="23"/>
    </row>
    <row r="32" spans="1:13" s="38" customFormat="1" ht="15.75" customHeight="1">
      <c r="A32" s="57"/>
      <c r="B32" s="57"/>
      <c r="C32" s="73"/>
      <c r="D32" s="59"/>
      <c r="E32" s="23"/>
      <c r="F32" s="23"/>
      <c r="G32" s="23"/>
      <c r="H32" s="23"/>
      <c r="I32" s="23"/>
      <c r="J32" s="62"/>
      <c r="K32" s="23"/>
      <c r="L32" s="23"/>
      <c r="M32" s="23"/>
    </row>
    <row r="33" spans="1:13" s="38" customFormat="1" ht="15.75" customHeight="1">
      <c r="A33" s="57"/>
      <c r="B33" s="57"/>
      <c r="C33" s="73"/>
      <c r="D33" s="59"/>
      <c r="E33" s="23"/>
      <c r="F33" s="23"/>
      <c r="G33" s="23"/>
      <c r="H33" s="23"/>
      <c r="I33" s="23"/>
      <c r="J33" s="62"/>
      <c r="K33" s="23"/>
      <c r="L33" s="23"/>
      <c r="M33" s="23"/>
    </row>
    <row r="34" spans="1:13" s="38" customFormat="1" ht="15.75" customHeight="1">
      <c r="A34" s="57"/>
      <c r="B34" s="57"/>
      <c r="C34" s="73"/>
      <c r="D34" s="59"/>
      <c r="E34" s="23"/>
      <c r="F34" s="23"/>
      <c r="G34" s="23"/>
      <c r="H34" s="23"/>
      <c r="I34" s="23"/>
      <c r="J34" s="62"/>
      <c r="K34" s="23"/>
      <c r="L34" s="23"/>
      <c r="M34" s="23"/>
    </row>
    <row r="35" spans="1:13" ht="11.25">
      <c r="A35" s="24" t="s">
        <v>443</v>
      </c>
      <c r="B35" s="24"/>
      <c r="C35" s="24"/>
      <c r="D35" s="24"/>
      <c r="E35" s="24"/>
      <c r="F35" s="24"/>
      <c r="G35" s="24"/>
      <c r="H35" s="24"/>
      <c r="I35" s="25"/>
      <c r="J35" s="65"/>
      <c r="K35" s="31"/>
      <c r="L35" s="31"/>
      <c r="M35" s="32"/>
    </row>
    <row r="36" spans="1:13" ht="14.25">
      <c r="A36" s="141" t="s">
        <v>448</v>
      </c>
      <c r="B36" s="141"/>
      <c r="C36" s="141"/>
      <c r="D36" s="141"/>
      <c r="E36" s="141"/>
      <c r="F36" s="141"/>
      <c r="G36" s="141"/>
      <c r="H36" s="141"/>
      <c r="I36" s="25"/>
      <c r="J36" s="65"/>
      <c r="K36" s="154"/>
      <c r="L36" s="154"/>
      <c r="M36" s="32"/>
    </row>
    <row r="37" ht="11.25">
      <c r="A37" s="37" t="s">
        <v>70</v>
      </c>
    </row>
    <row r="39" spans="1:13" ht="11.25">
      <c r="A39" s="145" t="s">
        <v>164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</sheetData>
  <sheetProtection/>
  <mergeCells count="6">
    <mergeCell ref="A1:M1"/>
    <mergeCell ref="A2:M2"/>
    <mergeCell ref="A29:B29"/>
    <mergeCell ref="A36:H36"/>
    <mergeCell ref="K36:L36"/>
    <mergeCell ref="A39:M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1">
      <selection activeCell="B60" sqref="A60:J62"/>
    </sheetView>
  </sheetViews>
  <sheetFormatPr defaultColWidth="9.00390625" defaultRowHeight="11.25" customHeight="1"/>
  <cols>
    <col min="1" max="1" width="3.875" style="11" customWidth="1"/>
    <col min="2" max="2" width="9.125" style="40" customWidth="1"/>
    <col min="3" max="3" width="4.875" style="40" customWidth="1"/>
    <col min="4" max="4" width="8.125" style="11" customWidth="1"/>
    <col min="5" max="5" width="10.125" style="11" customWidth="1"/>
    <col min="6" max="6" width="9.25390625" style="11" customWidth="1"/>
    <col min="7" max="7" width="9.125" style="67" customWidth="1"/>
    <col min="8" max="8" width="8.625" style="67" customWidth="1"/>
    <col min="9" max="9" width="9.375" style="40" customWidth="1"/>
    <col min="10" max="10" width="9.875" style="68" customWidth="1"/>
    <col min="11" max="11" width="7.625" style="10" customWidth="1"/>
    <col min="12" max="12" width="9.75390625" style="10" customWidth="1"/>
    <col min="13" max="13" width="13.375" style="11" customWidth="1"/>
    <col min="14" max="14" width="10.50390625" style="11" bestFit="1" customWidth="1"/>
    <col min="15" max="16384" width="9.00390625" style="11" customWidth="1"/>
  </cols>
  <sheetData>
    <row r="1" spans="1:13" ht="40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1" customHeight="1">
      <c r="A2" s="153" t="s">
        <v>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37"/>
    </row>
    <row r="3" spans="1:13" s="9" customFormat="1" ht="31.5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13" t="s">
        <v>9</v>
      </c>
      <c r="G3" s="69" t="s">
        <v>40</v>
      </c>
      <c r="H3" s="69" t="s">
        <v>41</v>
      </c>
      <c r="I3" s="14" t="s">
        <v>76</v>
      </c>
      <c r="J3" s="60" t="s">
        <v>43</v>
      </c>
      <c r="K3" s="29" t="s">
        <v>10</v>
      </c>
      <c r="L3" s="29" t="s">
        <v>12</v>
      </c>
      <c r="M3" s="13" t="s">
        <v>44</v>
      </c>
    </row>
    <row r="4" spans="1:14" ht="15.75" customHeight="1">
      <c r="A4" s="15">
        <v>1</v>
      </c>
      <c r="B4" s="15" t="s">
        <v>165</v>
      </c>
      <c r="C4" s="16">
        <v>57</v>
      </c>
      <c r="D4" s="17">
        <v>500</v>
      </c>
      <c r="E4" s="18">
        <f aca="true" t="shared" si="0" ref="E4:E55">C4*D4</f>
        <v>28500</v>
      </c>
      <c r="F4" s="30">
        <f aca="true" t="shared" si="1" ref="F4:F55">J4+H4</f>
        <v>5111.19</v>
      </c>
      <c r="G4" s="30">
        <v>6954</v>
      </c>
      <c r="H4" s="30">
        <v>5111.19</v>
      </c>
      <c r="I4" s="18">
        <v>0</v>
      </c>
      <c r="J4" s="18">
        <v>0</v>
      </c>
      <c r="K4" s="30"/>
      <c r="L4" s="30">
        <f aca="true" t="shared" si="2" ref="L4:L55">E4-F4</f>
        <v>23388.81</v>
      </c>
      <c r="M4" s="17"/>
      <c r="N4" s="12"/>
    </row>
    <row r="5" spans="1:14" ht="15.75" customHeight="1">
      <c r="A5" s="15">
        <v>2</v>
      </c>
      <c r="B5" s="15" t="s">
        <v>166</v>
      </c>
      <c r="C5" s="16">
        <v>58</v>
      </c>
      <c r="D5" s="17">
        <v>500</v>
      </c>
      <c r="E5" s="18">
        <f t="shared" si="0"/>
        <v>29000</v>
      </c>
      <c r="F5" s="30">
        <f t="shared" si="1"/>
        <v>5200.86</v>
      </c>
      <c r="G5" s="30">
        <v>7076</v>
      </c>
      <c r="H5" s="30">
        <v>5200.86</v>
      </c>
      <c r="I5" s="18">
        <v>0</v>
      </c>
      <c r="J5" s="18">
        <v>0</v>
      </c>
      <c r="K5" s="30"/>
      <c r="L5" s="30">
        <f t="shared" si="2"/>
        <v>23799.14</v>
      </c>
      <c r="M5" s="17"/>
      <c r="N5" s="12"/>
    </row>
    <row r="6" spans="1:14" ht="15.75" customHeight="1">
      <c r="A6" s="15">
        <v>3</v>
      </c>
      <c r="B6" s="15" t="s">
        <v>167</v>
      </c>
      <c r="C6" s="16">
        <v>57</v>
      </c>
      <c r="D6" s="17">
        <v>500</v>
      </c>
      <c r="E6" s="18">
        <f t="shared" si="0"/>
        <v>28500</v>
      </c>
      <c r="F6" s="30">
        <f t="shared" si="1"/>
        <v>5111.19</v>
      </c>
      <c r="G6" s="30">
        <v>6954</v>
      </c>
      <c r="H6" s="30">
        <v>5111.19</v>
      </c>
      <c r="I6" s="18">
        <v>0</v>
      </c>
      <c r="J6" s="18">
        <v>0</v>
      </c>
      <c r="K6" s="30"/>
      <c r="L6" s="30">
        <f t="shared" si="2"/>
        <v>23388.81</v>
      </c>
      <c r="M6" s="17"/>
      <c r="N6" s="12"/>
    </row>
    <row r="7" spans="1:14" ht="15.75" customHeight="1">
      <c r="A7" s="15">
        <v>4</v>
      </c>
      <c r="B7" s="15" t="s">
        <v>168</v>
      </c>
      <c r="C7" s="16">
        <v>57</v>
      </c>
      <c r="D7" s="17">
        <v>500</v>
      </c>
      <c r="E7" s="18">
        <f t="shared" si="0"/>
        <v>28500</v>
      </c>
      <c r="F7" s="30">
        <f t="shared" si="1"/>
        <v>5111.19</v>
      </c>
      <c r="G7" s="30">
        <v>6954</v>
      </c>
      <c r="H7" s="30">
        <v>5111.19</v>
      </c>
      <c r="I7" s="18">
        <v>0</v>
      </c>
      <c r="J7" s="18">
        <v>0</v>
      </c>
      <c r="K7" s="30"/>
      <c r="L7" s="30">
        <f t="shared" si="2"/>
        <v>23388.81</v>
      </c>
      <c r="M7" s="17"/>
      <c r="N7" s="12"/>
    </row>
    <row r="8" spans="1:14" ht="15.75" customHeight="1">
      <c r="A8" s="15">
        <v>5</v>
      </c>
      <c r="B8" s="15" t="s">
        <v>169</v>
      </c>
      <c r="C8" s="16">
        <v>40</v>
      </c>
      <c r="D8" s="17">
        <v>500</v>
      </c>
      <c r="E8" s="18">
        <f t="shared" si="0"/>
        <v>20000</v>
      </c>
      <c r="F8" s="30">
        <f t="shared" si="1"/>
        <v>3586.8</v>
      </c>
      <c r="G8" s="30">
        <v>4880</v>
      </c>
      <c r="H8" s="30">
        <v>3586.8</v>
      </c>
      <c r="I8" s="18">
        <v>0</v>
      </c>
      <c r="J8" s="18">
        <v>0</v>
      </c>
      <c r="K8" s="30"/>
      <c r="L8" s="30">
        <f t="shared" si="2"/>
        <v>16413.2</v>
      </c>
      <c r="M8" s="17"/>
      <c r="N8" s="12"/>
    </row>
    <row r="9" spans="1:14" ht="15.75" customHeight="1">
      <c r="A9" s="15">
        <v>6</v>
      </c>
      <c r="B9" s="15" t="s">
        <v>170</v>
      </c>
      <c r="C9" s="16">
        <v>40</v>
      </c>
      <c r="D9" s="17">
        <v>500</v>
      </c>
      <c r="E9" s="18">
        <f t="shared" si="0"/>
        <v>20000</v>
      </c>
      <c r="F9" s="30">
        <f t="shared" si="1"/>
        <v>3586.8</v>
      </c>
      <c r="G9" s="30">
        <v>4880</v>
      </c>
      <c r="H9" s="30">
        <v>3586.8</v>
      </c>
      <c r="I9" s="18">
        <v>0</v>
      </c>
      <c r="J9" s="18">
        <v>0</v>
      </c>
      <c r="K9" s="30"/>
      <c r="L9" s="30">
        <f t="shared" si="2"/>
        <v>16413.2</v>
      </c>
      <c r="M9" s="17"/>
      <c r="N9" s="12"/>
    </row>
    <row r="10" spans="1:14" ht="15.75" customHeight="1">
      <c r="A10" s="15">
        <v>7</v>
      </c>
      <c r="B10" s="15" t="s">
        <v>171</v>
      </c>
      <c r="C10" s="16">
        <v>49</v>
      </c>
      <c r="D10" s="17">
        <v>500</v>
      </c>
      <c r="E10" s="18">
        <f t="shared" si="0"/>
        <v>24500</v>
      </c>
      <c r="F10" s="30">
        <f t="shared" si="1"/>
        <v>4393.83</v>
      </c>
      <c r="G10" s="30">
        <v>5978</v>
      </c>
      <c r="H10" s="30">
        <v>4393.83</v>
      </c>
      <c r="I10" s="18">
        <v>0</v>
      </c>
      <c r="J10" s="18">
        <v>0</v>
      </c>
      <c r="K10" s="30"/>
      <c r="L10" s="30">
        <f t="shared" si="2"/>
        <v>20106.17</v>
      </c>
      <c r="M10" s="17"/>
      <c r="N10" s="12"/>
    </row>
    <row r="11" spans="1:14" ht="15.75" customHeight="1">
      <c r="A11" s="15">
        <v>8</v>
      </c>
      <c r="B11" s="15" t="s">
        <v>172</v>
      </c>
      <c r="C11" s="16">
        <v>41</v>
      </c>
      <c r="D11" s="17">
        <v>500</v>
      </c>
      <c r="E11" s="18">
        <f t="shared" si="0"/>
        <v>20500</v>
      </c>
      <c r="F11" s="30">
        <f t="shared" si="1"/>
        <v>3676.47</v>
      </c>
      <c r="G11" s="30">
        <v>5002</v>
      </c>
      <c r="H11" s="30">
        <v>3676.47</v>
      </c>
      <c r="I11" s="18">
        <v>0</v>
      </c>
      <c r="J11" s="18">
        <v>0</v>
      </c>
      <c r="K11" s="30"/>
      <c r="L11" s="30">
        <f t="shared" si="2"/>
        <v>16823.53</v>
      </c>
      <c r="M11" s="17"/>
      <c r="N11" s="12"/>
    </row>
    <row r="12" spans="1:14" ht="15.75" customHeight="1">
      <c r="A12" s="15">
        <v>9</v>
      </c>
      <c r="B12" s="15" t="s">
        <v>173</v>
      </c>
      <c r="C12" s="16">
        <v>58</v>
      </c>
      <c r="D12" s="17">
        <v>640</v>
      </c>
      <c r="E12" s="18">
        <f t="shared" si="0"/>
        <v>37120</v>
      </c>
      <c r="F12" s="30">
        <f t="shared" si="1"/>
        <v>17551.35</v>
      </c>
      <c r="G12" s="30">
        <v>14378.2</v>
      </c>
      <c r="H12" s="30">
        <v>10952.23</v>
      </c>
      <c r="I12" s="18">
        <v>8978.4</v>
      </c>
      <c r="J12" s="18">
        <v>6599.12</v>
      </c>
      <c r="K12" s="30"/>
      <c r="L12" s="30">
        <f t="shared" si="2"/>
        <v>19568.65</v>
      </c>
      <c r="M12" s="17"/>
      <c r="N12" s="12"/>
    </row>
    <row r="13" spans="1:14" ht="15.75" customHeight="1">
      <c r="A13" s="15">
        <v>10</v>
      </c>
      <c r="B13" s="15" t="s">
        <v>174</v>
      </c>
      <c r="C13" s="16">
        <v>56</v>
      </c>
      <c r="D13" s="17">
        <v>640</v>
      </c>
      <c r="E13" s="18">
        <f t="shared" si="0"/>
        <v>35840</v>
      </c>
      <c r="F13" s="30">
        <f t="shared" si="1"/>
        <v>16946.129999999997</v>
      </c>
      <c r="G13" s="30">
        <v>13882.4</v>
      </c>
      <c r="H13" s="30">
        <v>10574.56</v>
      </c>
      <c r="I13" s="18">
        <v>8668.8</v>
      </c>
      <c r="J13" s="18">
        <v>6371.57</v>
      </c>
      <c r="K13" s="30"/>
      <c r="L13" s="30">
        <f t="shared" si="2"/>
        <v>18893.870000000003</v>
      </c>
      <c r="M13" s="17"/>
      <c r="N13" s="12"/>
    </row>
    <row r="14" spans="1:14" ht="15.75" customHeight="1">
      <c r="A14" s="15">
        <v>11</v>
      </c>
      <c r="B14" s="15" t="s">
        <v>175</v>
      </c>
      <c r="C14" s="16">
        <v>57</v>
      </c>
      <c r="D14" s="17">
        <v>640</v>
      </c>
      <c r="E14" s="18">
        <f t="shared" si="0"/>
        <v>36480</v>
      </c>
      <c r="F14" s="30">
        <f t="shared" si="1"/>
        <v>17248.75</v>
      </c>
      <c r="G14" s="30">
        <v>14130.3</v>
      </c>
      <c r="H14" s="30">
        <v>10763.4</v>
      </c>
      <c r="I14" s="18">
        <v>8823.6</v>
      </c>
      <c r="J14" s="18">
        <v>6485.35</v>
      </c>
      <c r="K14" s="30"/>
      <c r="L14" s="30">
        <f t="shared" si="2"/>
        <v>19231.25</v>
      </c>
      <c r="M14" s="17"/>
      <c r="N14" s="12"/>
    </row>
    <row r="15" spans="1:14" ht="15.75" customHeight="1">
      <c r="A15" s="15">
        <v>12</v>
      </c>
      <c r="B15" s="15" t="s">
        <v>176</v>
      </c>
      <c r="C15" s="16">
        <v>57</v>
      </c>
      <c r="D15" s="17">
        <v>640</v>
      </c>
      <c r="E15" s="18">
        <f t="shared" si="0"/>
        <v>36480</v>
      </c>
      <c r="F15" s="30">
        <f t="shared" si="1"/>
        <v>17248.75</v>
      </c>
      <c r="G15" s="30">
        <v>14130.3</v>
      </c>
      <c r="H15" s="30">
        <v>10763.4</v>
      </c>
      <c r="I15" s="18">
        <v>8823.6</v>
      </c>
      <c r="J15" s="18">
        <v>6485.35</v>
      </c>
      <c r="K15" s="30"/>
      <c r="L15" s="30">
        <f t="shared" si="2"/>
        <v>19231.25</v>
      </c>
      <c r="M15" s="17"/>
      <c r="N15" s="12"/>
    </row>
    <row r="16" spans="1:14" ht="15.75" customHeight="1">
      <c r="A16" s="15">
        <v>13</v>
      </c>
      <c r="B16" s="15" t="s">
        <v>177</v>
      </c>
      <c r="C16" s="16">
        <v>48</v>
      </c>
      <c r="D16" s="17">
        <v>640</v>
      </c>
      <c r="E16" s="18">
        <f t="shared" si="0"/>
        <v>30720</v>
      </c>
      <c r="F16" s="30">
        <f t="shared" si="1"/>
        <v>14453.81</v>
      </c>
      <c r="G16" s="30">
        <v>11802</v>
      </c>
      <c r="H16" s="30">
        <v>8992.47</v>
      </c>
      <c r="I16" s="18">
        <v>7430.4</v>
      </c>
      <c r="J16" s="18">
        <v>5461.34</v>
      </c>
      <c r="K16" s="30"/>
      <c r="L16" s="30">
        <f t="shared" si="2"/>
        <v>16266.19</v>
      </c>
      <c r="M16" s="17"/>
      <c r="N16" s="12"/>
    </row>
    <row r="17" spans="1:14" ht="15.75" customHeight="1">
      <c r="A17" s="15">
        <v>14</v>
      </c>
      <c r="B17" s="15" t="s">
        <v>178</v>
      </c>
      <c r="C17" s="16">
        <v>48</v>
      </c>
      <c r="D17" s="17">
        <v>640</v>
      </c>
      <c r="E17" s="18">
        <f t="shared" si="0"/>
        <v>30720</v>
      </c>
      <c r="F17" s="30">
        <f t="shared" si="1"/>
        <v>13739.39</v>
      </c>
      <c r="G17" s="30">
        <v>10830</v>
      </c>
      <c r="H17" s="30">
        <v>8278.05</v>
      </c>
      <c r="I17" s="18">
        <v>7430.4</v>
      </c>
      <c r="J17" s="18">
        <v>5461.34</v>
      </c>
      <c r="K17" s="30"/>
      <c r="L17" s="30">
        <f t="shared" si="2"/>
        <v>16980.61</v>
      </c>
      <c r="M17" s="17"/>
      <c r="N17" s="12"/>
    </row>
    <row r="18" spans="1:14" ht="15.75" customHeight="1">
      <c r="A18" s="15">
        <v>15</v>
      </c>
      <c r="B18" s="15" t="s">
        <v>179</v>
      </c>
      <c r="C18" s="16">
        <v>40</v>
      </c>
      <c r="D18" s="17">
        <v>640</v>
      </c>
      <c r="E18" s="18">
        <f t="shared" si="0"/>
        <v>25600</v>
      </c>
      <c r="F18" s="30">
        <f t="shared" si="1"/>
        <v>11871.599999999999</v>
      </c>
      <c r="G18" s="30">
        <v>9579.3</v>
      </c>
      <c r="H18" s="30">
        <v>7299.16</v>
      </c>
      <c r="I18" s="18">
        <v>6221</v>
      </c>
      <c r="J18" s="18">
        <v>4572.44</v>
      </c>
      <c r="K18" s="30"/>
      <c r="L18" s="30">
        <f t="shared" si="2"/>
        <v>13728.400000000001</v>
      </c>
      <c r="M18" s="17"/>
      <c r="N18" s="12"/>
    </row>
    <row r="19" spans="1:14" ht="15.75" customHeight="1">
      <c r="A19" s="15">
        <v>16</v>
      </c>
      <c r="B19" s="15" t="s">
        <v>180</v>
      </c>
      <c r="C19" s="16">
        <v>47</v>
      </c>
      <c r="D19" s="17">
        <v>640</v>
      </c>
      <c r="E19" s="18">
        <f t="shared" si="0"/>
        <v>30080</v>
      </c>
      <c r="F19" s="30">
        <f t="shared" si="1"/>
        <v>11217.02</v>
      </c>
      <c r="G19" s="30">
        <v>9870</v>
      </c>
      <c r="H19" s="30">
        <v>7555.25</v>
      </c>
      <c r="I19" s="18">
        <v>4982</v>
      </c>
      <c r="J19" s="18">
        <v>3661.77</v>
      </c>
      <c r="K19" s="30"/>
      <c r="L19" s="30">
        <f t="shared" si="2"/>
        <v>18862.98</v>
      </c>
      <c r="M19" s="17"/>
      <c r="N19" s="12"/>
    </row>
    <row r="20" spans="1:14" ht="15.75" customHeight="1">
      <c r="A20" s="15">
        <v>17</v>
      </c>
      <c r="B20" s="15" t="s">
        <v>181</v>
      </c>
      <c r="C20" s="16">
        <v>54</v>
      </c>
      <c r="D20" s="17">
        <v>640</v>
      </c>
      <c r="E20" s="18">
        <f t="shared" si="0"/>
        <v>34560</v>
      </c>
      <c r="F20" s="30">
        <f t="shared" si="1"/>
        <v>28209.227</v>
      </c>
      <c r="G20" s="30">
        <v>19129.7</v>
      </c>
      <c r="H20" s="30">
        <v>14432.39</v>
      </c>
      <c r="I20" s="18">
        <v>18296.2</v>
      </c>
      <c r="J20" s="18">
        <v>13776.837</v>
      </c>
      <c r="K20" s="30"/>
      <c r="L20" s="30">
        <f t="shared" si="2"/>
        <v>6350.773000000001</v>
      </c>
      <c r="M20" s="17"/>
      <c r="N20" s="12"/>
    </row>
    <row r="21" spans="1:14" ht="15.75" customHeight="1">
      <c r="A21" s="15">
        <v>18</v>
      </c>
      <c r="B21" s="15" t="s">
        <v>182</v>
      </c>
      <c r="C21" s="16">
        <v>52</v>
      </c>
      <c r="D21" s="17">
        <v>640</v>
      </c>
      <c r="E21" s="18">
        <f t="shared" si="0"/>
        <v>33280</v>
      </c>
      <c r="F21" s="30">
        <f t="shared" si="1"/>
        <v>27287.290999999997</v>
      </c>
      <c r="G21" s="30">
        <v>18518.3</v>
      </c>
      <c r="H21" s="30">
        <v>13969.23</v>
      </c>
      <c r="I21" s="18">
        <v>17688.6</v>
      </c>
      <c r="J21" s="18">
        <v>13318.060999999998</v>
      </c>
      <c r="K21" s="30"/>
      <c r="L21" s="30">
        <f t="shared" si="2"/>
        <v>5992.709000000003</v>
      </c>
      <c r="M21" s="17"/>
      <c r="N21" s="12"/>
    </row>
    <row r="22" spans="1:14" ht="15.75" customHeight="1">
      <c r="A22" s="15">
        <v>19</v>
      </c>
      <c r="B22" s="15" t="s">
        <v>183</v>
      </c>
      <c r="C22" s="16">
        <v>53</v>
      </c>
      <c r="D22" s="17">
        <v>640</v>
      </c>
      <c r="E22" s="18">
        <f t="shared" si="0"/>
        <v>33920</v>
      </c>
      <c r="F22" s="30">
        <f t="shared" si="1"/>
        <v>27634.1365</v>
      </c>
      <c r="G22" s="30">
        <v>18453.6</v>
      </c>
      <c r="H22" s="30">
        <v>13921.68</v>
      </c>
      <c r="I22" s="18">
        <v>18216.9</v>
      </c>
      <c r="J22" s="18">
        <v>13712.4565</v>
      </c>
      <c r="K22" s="30"/>
      <c r="L22" s="30">
        <f t="shared" si="2"/>
        <v>6285.8634999999995</v>
      </c>
      <c r="M22" s="17"/>
      <c r="N22" s="12"/>
    </row>
    <row r="23" spans="1:14" ht="15.75" customHeight="1">
      <c r="A23" s="15">
        <v>20</v>
      </c>
      <c r="B23" s="15" t="s">
        <v>184</v>
      </c>
      <c r="C23" s="16">
        <v>54</v>
      </c>
      <c r="D23" s="17">
        <v>640</v>
      </c>
      <c r="E23" s="18">
        <f t="shared" si="0"/>
        <v>34560</v>
      </c>
      <c r="F23" s="30">
        <f t="shared" si="1"/>
        <v>28382.176999999996</v>
      </c>
      <c r="G23" s="30">
        <v>19151</v>
      </c>
      <c r="H23" s="30">
        <v>14448.05</v>
      </c>
      <c r="I23" s="18">
        <v>18510.2</v>
      </c>
      <c r="J23" s="18">
        <v>13934.126999999999</v>
      </c>
      <c r="K23" s="30"/>
      <c r="L23" s="30">
        <f t="shared" si="2"/>
        <v>6177.823000000004</v>
      </c>
      <c r="M23" s="17"/>
      <c r="N23" s="12"/>
    </row>
    <row r="24" spans="1:14" ht="15.75" customHeight="1">
      <c r="A24" s="15">
        <v>21</v>
      </c>
      <c r="B24" s="15" t="s">
        <v>185</v>
      </c>
      <c r="C24" s="16">
        <v>56</v>
      </c>
      <c r="D24" s="17">
        <v>640</v>
      </c>
      <c r="E24" s="18">
        <f t="shared" si="0"/>
        <v>35840</v>
      </c>
      <c r="F24" s="30">
        <f t="shared" si="1"/>
        <v>29324.618000000002</v>
      </c>
      <c r="G24" s="30">
        <v>19919.3</v>
      </c>
      <c r="H24" s="30">
        <v>15026.53</v>
      </c>
      <c r="I24" s="18">
        <v>18988.8</v>
      </c>
      <c r="J24" s="18">
        <v>14298.088</v>
      </c>
      <c r="K24" s="30"/>
      <c r="L24" s="30">
        <f t="shared" si="2"/>
        <v>6515.381999999998</v>
      </c>
      <c r="M24" s="17"/>
      <c r="N24" s="12"/>
    </row>
    <row r="25" spans="1:14" ht="15.75" customHeight="1">
      <c r="A25" s="15">
        <v>22</v>
      </c>
      <c r="B25" s="15" t="s">
        <v>186</v>
      </c>
      <c r="C25" s="16">
        <v>55</v>
      </c>
      <c r="D25" s="17">
        <v>640</v>
      </c>
      <c r="E25" s="18">
        <f t="shared" si="0"/>
        <v>35200</v>
      </c>
      <c r="F25" s="30">
        <f t="shared" si="1"/>
        <v>27633.3355</v>
      </c>
      <c r="G25" s="30">
        <v>18045.9</v>
      </c>
      <c r="H25" s="30">
        <v>13615.13</v>
      </c>
      <c r="I25" s="18">
        <v>18616.3</v>
      </c>
      <c r="J25" s="18">
        <v>14018.2055</v>
      </c>
      <c r="K25" s="30"/>
      <c r="L25" s="30">
        <f t="shared" si="2"/>
        <v>7566.664499999999</v>
      </c>
      <c r="M25" s="17"/>
      <c r="N25" s="12"/>
    </row>
    <row r="26" spans="1:14" ht="15.75" customHeight="1">
      <c r="A26" s="15">
        <v>23</v>
      </c>
      <c r="B26" s="15" t="s">
        <v>187</v>
      </c>
      <c r="C26" s="16">
        <v>52</v>
      </c>
      <c r="D26" s="17">
        <v>800</v>
      </c>
      <c r="E26" s="18">
        <f t="shared" si="0"/>
        <v>41600</v>
      </c>
      <c r="F26" s="30">
        <f t="shared" si="1"/>
        <v>34206.433999999994</v>
      </c>
      <c r="G26" s="30">
        <v>27141.2</v>
      </c>
      <c r="H26" s="30">
        <v>20038.67</v>
      </c>
      <c r="I26" s="18">
        <v>18938.4</v>
      </c>
      <c r="J26" s="18">
        <v>14167.764</v>
      </c>
      <c r="K26" s="30"/>
      <c r="L26" s="30">
        <f t="shared" si="2"/>
        <v>7393.566000000006</v>
      </c>
      <c r="M26" s="17"/>
      <c r="N26" s="12"/>
    </row>
    <row r="27" spans="1:14" ht="15.75" customHeight="1">
      <c r="A27" s="15">
        <v>24</v>
      </c>
      <c r="B27" s="15" t="s">
        <v>188</v>
      </c>
      <c r="C27" s="16">
        <v>53</v>
      </c>
      <c r="D27" s="17">
        <v>800</v>
      </c>
      <c r="E27" s="18">
        <f t="shared" si="0"/>
        <v>42400</v>
      </c>
      <c r="F27" s="30">
        <f t="shared" si="1"/>
        <v>34357.621</v>
      </c>
      <c r="G27" s="30">
        <v>26976.2</v>
      </c>
      <c r="H27" s="30">
        <v>19917.4</v>
      </c>
      <c r="I27" s="18">
        <v>19302.6</v>
      </c>
      <c r="J27" s="18">
        <v>14440.221</v>
      </c>
      <c r="K27" s="30"/>
      <c r="L27" s="30">
        <f t="shared" si="2"/>
        <v>8042.379000000001</v>
      </c>
      <c r="M27" s="17"/>
      <c r="N27" s="12"/>
    </row>
    <row r="28" spans="1:14" ht="15.75" customHeight="1">
      <c r="A28" s="15">
        <v>25</v>
      </c>
      <c r="B28" s="15" t="s">
        <v>189</v>
      </c>
      <c r="C28" s="16">
        <v>53</v>
      </c>
      <c r="D28" s="17">
        <v>800</v>
      </c>
      <c r="E28" s="18">
        <f t="shared" si="0"/>
        <v>42400</v>
      </c>
      <c r="F28" s="30">
        <f t="shared" si="1"/>
        <v>34022.461</v>
      </c>
      <c r="G28" s="30">
        <v>26520.2</v>
      </c>
      <c r="H28" s="30">
        <v>19582.24</v>
      </c>
      <c r="I28" s="18">
        <v>19302.6</v>
      </c>
      <c r="J28" s="18">
        <v>14440.221</v>
      </c>
      <c r="K28" s="30"/>
      <c r="L28" s="30">
        <f t="shared" si="2"/>
        <v>8377.538999999997</v>
      </c>
      <c r="M28" s="17"/>
      <c r="N28" s="12"/>
    </row>
    <row r="29" spans="1:14" ht="15.75" customHeight="1">
      <c r="A29" s="15">
        <v>26</v>
      </c>
      <c r="B29" s="15" t="s">
        <v>190</v>
      </c>
      <c r="C29" s="16">
        <v>54</v>
      </c>
      <c r="D29" s="17">
        <v>800</v>
      </c>
      <c r="E29" s="18">
        <f t="shared" si="0"/>
        <v>43200</v>
      </c>
      <c r="F29" s="30">
        <f t="shared" si="1"/>
        <v>35107.238</v>
      </c>
      <c r="G29" s="30">
        <v>27623.1</v>
      </c>
      <c r="H29" s="30">
        <v>20394.56</v>
      </c>
      <c r="I29" s="18">
        <v>19666.800000000003</v>
      </c>
      <c r="J29" s="18">
        <v>14712.677999999998</v>
      </c>
      <c r="K29" s="30"/>
      <c r="L29" s="30">
        <f t="shared" si="2"/>
        <v>8092.762000000002</v>
      </c>
      <c r="M29" s="17"/>
      <c r="N29" s="12"/>
    </row>
    <row r="30" spans="1:14" ht="15.75" customHeight="1">
      <c r="A30" s="15">
        <v>27</v>
      </c>
      <c r="B30" s="15" t="s">
        <v>191</v>
      </c>
      <c r="C30" s="16">
        <v>35</v>
      </c>
      <c r="D30" s="17">
        <v>500</v>
      </c>
      <c r="E30" s="18">
        <f t="shared" si="0"/>
        <v>17500</v>
      </c>
      <c r="F30" s="30">
        <f t="shared" si="1"/>
        <v>3138.45</v>
      </c>
      <c r="G30" s="30">
        <v>4270</v>
      </c>
      <c r="H30" s="30">
        <v>3138.45</v>
      </c>
      <c r="I30" s="18">
        <v>0</v>
      </c>
      <c r="J30" s="18">
        <v>0</v>
      </c>
      <c r="K30" s="30"/>
      <c r="L30" s="30">
        <f t="shared" si="2"/>
        <v>14361.55</v>
      </c>
      <c r="M30" s="17"/>
      <c r="N30" s="12"/>
    </row>
    <row r="31" spans="1:14" ht="15.75" customHeight="1">
      <c r="A31" s="15">
        <v>28</v>
      </c>
      <c r="B31" s="15" t="s">
        <v>192</v>
      </c>
      <c r="C31" s="16">
        <v>42</v>
      </c>
      <c r="D31" s="17">
        <v>500</v>
      </c>
      <c r="E31" s="18">
        <f t="shared" si="0"/>
        <v>21000</v>
      </c>
      <c r="F31" s="30">
        <f t="shared" si="1"/>
        <v>3766.14</v>
      </c>
      <c r="G31" s="30">
        <v>5124</v>
      </c>
      <c r="H31" s="30">
        <v>3766.14</v>
      </c>
      <c r="I31" s="18">
        <v>0</v>
      </c>
      <c r="J31" s="18">
        <v>0</v>
      </c>
      <c r="K31" s="30"/>
      <c r="L31" s="30">
        <f t="shared" si="2"/>
        <v>17233.86</v>
      </c>
      <c r="M31" s="17"/>
      <c r="N31" s="12"/>
    </row>
    <row r="32" spans="1:14" ht="15.75" customHeight="1">
      <c r="A32" s="15">
        <v>29</v>
      </c>
      <c r="B32" s="15" t="s">
        <v>193</v>
      </c>
      <c r="C32" s="16">
        <v>41</v>
      </c>
      <c r="D32" s="17">
        <v>500</v>
      </c>
      <c r="E32" s="18">
        <f t="shared" si="0"/>
        <v>20500</v>
      </c>
      <c r="F32" s="30">
        <f t="shared" si="1"/>
        <v>2591.61</v>
      </c>
      <c r="G32" s="30">
        <v>3526</v>
      </c>
      <c r="H32" s="30">
        <v>2591.61</v>
      </c>
      <c r="I32" s="18">
        <v>0</v>
      </c>
      <c r="J32" s="18">
        <v>0</v>
      </c>
      <c r="K32" s="30"/>
      <c r="L32" s="30">
        <f t="shared" si="2"/>
        <v>17908.39</v>
      </c>
      <c r="M32" s="17"/>
      <c r="N32" s="12"/>
    </row>
    <row r="33" spans="1:14" ht="15.75" customHeight="1">
      <c r="A33" s="15">
        <v>30</v>
      </c>
      <c r="B33" s="15" t="s">
        <v>194</v>
      </c>
      <c r="C33" s="16">
        <v>42</v>
      </c>
      <c r="D33" s="17">
        <v>640</v>
      </c>
      <c r="E33" s="18">
        <f t="shared" si="0"/>
        <v>26880</v>
      </c>
      <c r="F33" s="30">
        <f t="shared" si="1"/>
        <v>15469.38</v>
      </c>
      <c r="G33" s="30">
        <v>15922.2</v>
      </c>
      <c r="H33" s="30">
        <v>11981.07</v>
      </c>
      <c r="I33" s="18">
        <v>4746</v>
      </c>
      <c r="J33" s="18">
        <v>3488.31</v>
      </c>
      <c r="K33" s="30"/>
      <c r="L33" s="30">
        <f t="shared" si="2"/>
        <v>11410.62</v>
      </c>
      <c r="M33" s="17"/>
      <c r="N33" s="12"/>
    </row>
    <row r="34" spans="1:14" ht="15.75" customHeight="1">
      <c r="A34" s="15">
        <v>31</v>
      </c>
      <c r="B34" s="15" t="s">
        <v>195</v>
      </c>
      <c r="C34" s="16">
        <v>44</v>
      </c>
      <c r="D34" s="17">
        <v>640</v>
      </c>
      <c r="E34" s="18">
        <f t="shared" si="0"/>
        <v>28160</v>
      </c>
      <c r="F34" s="30">
        <f t="shared" si="1"/>
        <v>16206.01</v>
      </c>
      <c r="G34" s="30">
        <v>16680.4</v>
      </c>
      <c r="H34" s="30">
        <v>12551.59</v>
      </c>
      <c r="I34" s="18">
        <v>4972</v>
      </c>
      <c r="J34" s="18">
        <v>3654.42</v>
      </c>
      <c r="K34" s="30"/>
      <c r="L34" s="30">
        <f t="shared" si="2"/>
        <v>11953.99</v>
      </c>
      <c r="M34" s="17"/>
      <c r="N34" s="12"/>
    </row>
    <row r="35" spans="1:14" ht="15.75" customHeight="1">
      <c r="A35" s="15">
        <v>32</v>
      </c>
      <c r="B35" s="15" t="s">
        <v>196</v>
      </c>
      <c r="C35" s="16">
        <v>48</v>
      </c>
      <c r="D35" s="17">
        <v>640</v>
      </c>
      <c r="E35" s="18">
        <f t="shared" si="0"/>
        <v>30720</v>
      </c>
      <c r="F35" s="30">
        <f t="shared" si="1"/>
        <v>26956.424000000003</v>
      </c>
      <c r="G35" s="30">
        <v>22155</v>
      </c>
      <c r="H35" s="30">
        <v>16614.65</v>
      </c>
      <c r="I35" s="18">
        <v>13672.4</v>
      </c>
      <c r="J35" s="18">
        <v>10341.774000000001</v>
      </c>
      <c r="K35" s="30"/>
      <c r="L35" s="30">
        <f t="shared" si="2"/>
        <v>3763.5759999999973</v>
      </c>
      <c r="M35" s="17"/>
      <c r="N35" s="12"/>
    </row>
    <row r="36" spans="1:14" ht="15.75" customHeight="1">
      <c r="A36" s="15">
        <v>33</v>
      </c>
      <c r="B36" s="15" t="s">
        <v>197</v>
      </c>
      <c r="C36" s="16">
        <v>48</v>
      </c>
      <c r="D36" s="17">
        <v>640</v>
      </c>
      <c r="E36" s="18">
        <f t="shared" si="0"/>
        <v>30720</v>
      </c>
      <c r="F36" s="30">
        <f t="shared" si="1"/>
        <v>27200.128999999997</v>
      </c>
      <c r="G36" s="30">
        <v>22638.2</v>
      </c>
      <c r="H36" s="30">
        <v>16976.69</v>
      </c>
      <c r="I36" s="18">
        <v>13511.4</v>
      </c>
      <c r="J36" s="18">
        <v>10223.438999999998</v>
      </c>
      <c r="K36" s="30"/>
      <c r="L36" s="30">
        <f t="shared" si="2"/>
        <v>3519.871000000003</v>
      </c>
      <c r="M36" s="17"/>
      <c r="N36" s="12"/>
    </row>
    <row r="37" spans="1:14" ht="15.75" customHeight="1">
      <c r="A37" s="15">
        <v>34</v>
      </c>
      <c r="B37" s="15" t="s">
        <v>198</v>
      </c>
      <c r="C37" s="16">
        <v>59</v>
      </c>
      <c r="D37" s="17">
        <v>800</v>
      </c>
      <c r="E37" s="18">
        <f t="shared" si="0"/>
        <v>47200</v>
      </c>
      <c r="F37" s="30">
        <f t="shared" si="1"/>
        <v>38457.003</v>
      </c>
      <c r="G37" s="30">
        <v>30313.299999999996</v>
      </c>
      <c r="H37" s="30">
        <v>22382.04</v>
      </c>
      <c r="I37" s="18">
        <v>21487.800000000003</v>
      </c>
      <c r="J37" s="18">
        <v>16074.962999999998</v>
      </c>
      <c r="K37" s="30"/>
      <c r="L37" s="30">
        <f t="shared" si="2"/>
        <v>8742.997000000003</v>
      </c>
      <c r="M37" s="17"/>
      <c r="N37" s="12"/>
    </row>
    <row r="38" spans="1:14" ht="15.75" customHeight="1">
      <c r="A38" s="15">
        <v>35</v>
      </c>
      <c r="B38" s="15" t="s">
        <v>199</v>
      </c>
      <c r="C38" s="16">
        <v>58</v>
      </c>
      <c r="D38" s="17">
        <v>800</v>
      </c>
      <c r="E38" s="18">
        <f t="shared" si="0"/>
        <v>46400</v>
      </c>
      <c r="F38" s="30">
        <f t="shared" si="1"/>
        <v>37852.906</v>
      </c>
      <c r="G38" s="30">
        <v>29864.4</v>
      </c>
      <c r="H38" s="30">
        <v>22050.4</v>
      </c>
      <c r="I38" s="18">
        <v>21123.6</v>
      </c>
      <c r="J38" s="18">
        <v>15802.505999999998</v>
      </c>
      <c r="K38" s="30"/>
      <c r="L38" s="30">
        <f t="shared" si="2"/>
        <v>8547.093999999997</v>
      </c>
      <c r="M38" s="17"/>
      <c r="N38" s="12"/>
    </row>
    <row r="39" spans="1:14" ht="15.75" customHeight="1">
      <c r="A39" s="15">
        <v>36</v>
      </c>
      <c r="B39" s="15" t="s">
        <v>200</v>
      </c>
      <c r="C39" s="16">
        <v>62</v>
      </c>
      <c r="D39" s="17">
        <v>500</v>
      </c>
      <c r="E39" s="18">
        <f t="shared" si="0"/>
        <v>31000</v>
      </c>
      <c r="F39" s="30">
        <f t="shared" si="1"/>
        <v>6972.21</v>
      </c>
      <c r="G39" s="30">
        <v>9486</v>
      </c>
      <c r="H39" s="30">
        <v>6972.21</v>
      </c>
      <c r="I39" s="18">
        <v>0</v>
      </c>
      <c r="J39" s="18">
        <v>0</v>
      </c>
      <c r="K39" s="30"/>
      <c r="L39" s="30">
        <f t="shared" si="2"/>
        <v>24027.79</v>
      </c>
      <c r="M39" s="17"/>
      <c r="N39" s="12"/>
    </row>
    <row r="40" spans="1:14" ht="15.75" customHeight="1">
      <c r="A40" s="15">
        <v>37</v>
      </c>
      <c r="B40" s="15" t="s">
        <v>201</v>
      </c>
      <c r="C40" s="16">
        <v>61</v>
      </c>
      <c r="D40" s="17">
        <v>500</v>
      </c>
      <c r="E40" s="18">
        <f t="shared" si="0"/>
        <v>30500</v>
      </c>
      <c r="F40" s="30">
        <f t="shared" si="1"/>
        <v>6859.76</v>
      </c>
      <c r="G40" s="30">
        <v>9333</v>
      </c>
      <c r="H40" s="30">
        <v>6859.76</v>
      </c>
      <c r="I40" s="18">
        <v>0</v>
      </c>
      <c r="J40" s="18">
        <v>0</v>
      </c>
      <c r="K40" s="30"/>
      <c r="L40" s="30">
        <f t="shared" si="2"/>
        <v>23640.239999999998</v>
      </c>
      <c r="M40" s="17"/>
      <c r="N40" s="12"/>
    </row>
    <row r="41" spans="1:14" ht="15.75" customHeight="1">
      <c r="A41" s="15">
        <v>38</v>
      </c>
      <c r="B41" s="15" t="s">
        <v>202</v>
      </c>
      <c r="C41" s="16">
        <v>59</v>
      </c>
      <c r="D41" s="17">
        <v>640</v>
      </c>
      <c r="E41" s="18">
        <f t="shared" si="0"/>
        <v>37760</v>
      </c>
      <c r="F41" s="30">
        <f t="shared" si="1"/>
        <v>16834.52</v>
      </c>
      <c r="G41" s="30">
        <v>20455.3</v>
      </c>
      <c r="H41" s="30">
        <v>15425.52</v>
      </c>
      <c r="I41" s="18">
        <v>1917</v>
      </c>
      <c r="J41" s="18">
        <v>1409</v>
      </c>
      <c r="K41" s="30"/>
      <c r="L41" s="30">
        <f t="shared" si="2"/>
        <v>20925.48</v>
      </c>
      <c r="M41" s="17"/>
      <c r="N41" s="12"/>
    </row>
    <row r="42" spans="1:14" ht="15.75" customHeight="1">
      <c r="A42" s="15">
        <v>39</v>
      </c>
      <c r="B42" s="15" t="s">
        <v>203</v>
      </c>
      <c r="C42" s="16">
        <v>57</v>
      </c>
      <c r="D42" s="17">
        <v>640</v>
      </c>
      <c r="E42" s="18">
        <f t="shared" si="0"/>
        <v>36480</v>
      </c>
      <c r="F42" s="30">
        <f t="shared" si="1"/>
        <v>16243.26</v>
      </c>
      <c r="G42" s="30">
        <v>19761.9</v>
      </c>
      <c r="H42" s="30">
        <v>14902.62</v>
      </c>
      <c r="I42" s="18">
        <v>1824</v>
      </c>
      <c r="J42" s="18">
        <v>1340.64</v>
      </c>
      <c r="K42" s="30"/>
      <c r="L42" s="30">
        <f t="shared" si="2"/>
        <v>20236.739999999998</v>
      </c>
      <c r="M42" s="17"/>
      <c r="N42" s="12"/>
    </row>
    <row r="43" spans="1:14" ht="15.75" customHeight="1">
      <c r="A43" s="15">
        <v>40</v>
      </c>
      <c r="B43" s="15" t="s">
        <v>204</v>
      </c>
      <c r="C43" s="16">
        <v>55</v>
      </c>
      <c r="D43" s="17">
        <v>640</v>
      </c>
      <c r="E43" s="18">
        <f t="shared" si="0"/>
        <v>35200</v>
      </c>
      <c r="F43" s="30">
        <f t="shared" si="1"/>
        <v>35833.1375</v>
      </c>
      <c r="G43" s="30">
        <v>27313.4</v>
      </c>
      <c r="H43" s="30">
        <v>20454.3</v>
      </c>
      <c r="I43" s="18">
        <v>20467.5</v>
      </c>
      <c r="J43" s="18">
        <v>15378.837500000001</v>
      </c>
      <c r="K43" s="30">
        <f>0-L43</f>
        <v>633.1374999999971</v>
      </c>
      <c r="L43" s="18">
        <f>E43-F43</f>
        <v>-633.1374999999971</v>
      </c>
      <c r="M43" s="17"/>
      <c r="N43" s="12"/>
    </row>
    <row r="44" spans="1:14" ht="15.75" customHeight="1">
      <c r="A44" s="15">
        <v>41</v>
      </c>
      <c r="B44" s="15" t="s">
        <v>205</v>
      </c>
      <c r="C44" s="16">
        <v>52</v>
      </c>
      <c r="D44" s="17">
        <v>640</v>
      </c>
      <c r="E44" s="18">
        <f t="shared" si="0"/>
        <v>33280</v>
      </c>
      <c r="F44" s="30">
        <f t="shared" si="1"/>
        <v>33834.447</v>
      </c>
      <c r="G44" s="30">
        <v>25762.4</v>
      </c>
      <c r="H44" s="30">
        <v>19293.64</v>
      </c>
      <c r="I44" s="18">
        <v>19352.2</v>
      </c>
      <c r="J44" s="18">
        <v>14540.807</v>
      </c>
      <c r="K44" s="30">
        <f>0-L44</f>
        <v>554.4470000000001</v>
      </c>
      <c r="L44" s="18">
        <f t="shared" si="2"/>
        <v>-554.4470000000001</v>
      </c>
      <c r="M44" s="17"/>
      <c r="N44" s="12"/>
    </row>
    <row r="45" spans="1:14" ht="15.75" customHeight="1">
      <c r="A45" s="15">
        <v>42</v>
      </c>
      <c r="B45" s="15" t="s">
        <v>206</v>
      </c>
      <c r="C45" s="16">
        <v>50</v>
      </c>
      <c r="D45" s="17">
        <v>800</v>
      </c>
      <c r="E45" s="18">
        <f t="shared" si="0"/>
        <v>40000</v>
      </c>
      <c r="F45" s="30">
        <f t="shared" si="1"/>
        <v>34309.7</v>
      </c>
      <c r="G45" s="30">
        <v>28030</v>
      </c>
      <c r="H45" s="30">
        <v>20686.85</v>
      </c>
      <c r="I45" s="18">
        <v>18210</v>
      </c>
      <c r="J45" s="18">
        <v>13622.85</v>
      </c>
      <c r="K45" s="30"/>
      <c r="L45" s="30">
        <f t="shared" si="2"/>
        <v>5690.300000000003</v>
      </c>
      <c r="M45" s="17"/>
      <c r="N45" s="12"/>
    </row>
    <row r="46" spans="1:14" ht="15.75" customHeight="1">
      <c r="A46" s="15">
        <v>43</v>
      </c>
      <c r="B46" s="15" t="s">
        <v>207</v>
      </c>
      <c r="C46" s="16">
        <v>49</v>
      </c>
      <c r="D46" s="17">
        <v>800</v>
      </c>
      <c r="E46" s="18">
        <f t="shared" si="0"/>
        <v>39200</v>
      </c>
      <c r="F46" s="30">
        <f t="shared" si="1"/>
        <v>33732.073</v>
      </c>
      <c r="G46" s="30">
        <v>27614.8</v>
      </c>
      <c r="H46" s="30">
        <v>20381.68</v>
      </c>
      <c r="I46" s="18">
        <v>17845.800000000003</v>
      </c>
      <c r="J46" s="18">
        <v>13350.392999999996</v>
      </c>
      <c r="K46" s="30"/>
      <c r="L46" s="30">
        <f t="shared" si="2"/>
        <v>5467.927000000003</v>
      </c>
      <c r="M46" s="17"/>
      <c r="N46" s="12"/>
    </row>
    <row r="47" spans="1:14" ht="15.75" customHeight="1">
      <c r="A47" s="15">
        <v>44</v>
      </c>
      <c r="B47" s="15" t="s">
        <v>208</v>
      </c>
      <c r="C47" s="16">
        <v>44</v>
      </c>
      <c r="D47" s="17">
        <v>500</v>
      </c>
      <c r="E47" s="18">
        <f t="shared" si="0"/>
        <v>22000</v>
      </c>
      <c r="F47" s="30">
        <f t="shared" si="1"/>
        <v>1164.24</v>
      </c>
      <c r="G47" s="30">
        <v>1584</v>
      </c>
      <c r="H47" s="30">
        <v>1164.24</v>
      </c>
      <c r="I47" s="18">
        <v>0</v>
      </c>
      <c r="J47" s="18">
        <v>0</v>
      </c>
      <c r="K47" s="30"/>
      <c r="L47" s="30">
        <f t="shared" si="2"/>
        <v>20835.76</v>
      </c>
      <c r="M47" s="17"/>
      <c r="N47" s="12"/>
    </row>
    <row r="48" spans="1:14" ht="15.75" customHeight="1">
      <c r="A48" s="15">
        <v>45</v>
      </c>
      <c r="B48" s="15" t="s">
        <v>209</v>
      </c>
      <c r="C48" s="16">
        <v>57</v>
      </c>
      <c r="D48" s="17">
        <v>640</v>
      </c>
      <c r="E48" s="18">
        <f t="shared" si="0"/>
        <v>36480</v>
      </c>
      <c r="F48" s="30">
        <f t="shared" si="1"/>
        <v>18445.41</v>
      </c>
      <c r="G48" s="30">
        <v>17069.4</v>
      </c>
      <c r="H48" s="30">
        <v>12930.26</v>
      </c>
      <c r="I48" s="18">
        <v>7503.6</v>
      </c>
      <c r="J48" s="18">
        <v>5515.15</v>
      </c>
      <c r="K48" s="30"/>
      <c r="L48" s="30">
        <f t="shared" si="2"/>
        <v>18034.59</v>
      </c>
      <c r="M48" s="17"/>
      <c r="N48" s="12"/>
    </row>
    <row r="49" spans="1:14" ht="15.75" customHeight="1">
      <c r="A49" s="15">
        <v>46</v>
      </c>
      <c r="B49" s="15" t="s">
        <v>210</v>
      </c>
      <c r="C49" s="16">
        <v>33</v>
      </c>
      <c r="D49" s="17">
        <v>640</v>
      </c>
      <c r="E49" s="18">
        <f t="shared" si="0"/>
        <v>21120</v>
      </c>
      <c r="F49" s="30">
        <f t="shared" si="1"/>
        <v>19212.3115</v>
      </c>
      <c r="G49" s="30">
        <v>16296.3</v>
      </c>
      <c r="H49" s="30">
        <v>12205.15</v>
      </c>
      <c r="I49" s="18">
        <v>9259.9</v>
      </c>
      <c r="J49" s="18">
        <v>7007.1615</v>
      </c>
      <c r="K49" s="30"/>
      <c r="L49" s="30">
        <f t="shared" si="2"/>
        <v>1907.6885000000002</v>
      </c>
      <c r="M49" s="17"/>
      <c r="N49" s="12"/>
    </row>
    <row r="50" spans="1:14" ht="15.75" customHeight="1">
      <c r="A50" s="15">
        <v>47</v>
      </c>
      <c r="B50" s="15" t="s">
        <v>211</v>
      </c>
      <c r="C50" s="16">
        <v>31</v>
      </c>
      <c r="D50" s="17">
        <v>640</v>
      </c>
      <c r="E50" s="18">
        <f t="shared" si="0"/>
        <v>19840</v>
      </c>
      <c r="F50" s="30">
        <f t="shared" si="1"/>
        <v>17694.086000000003</v>
      </c>
      <c r="G50" s="30">
        <v>14721.4</v>
      </c>
      <c r="H50" s="30">
        <v>11026.93</v>
      </c>
      <c r="I50" s="18">
        <v>8805.6</v>
      </c>
      <c r="J50" s="18">
        <v>6667.156000000001</v>
      </c>
      <c r="K50" s="30"/>
      <c r="L50" s="30">
        <f t="shared" si="2"/>
        <v>2145.913999999997</v>
      </c>
      <c r="M50" s="17"/>
      <c r="N50" s="12"/>
    </row>
    <row r="51" spans="1:14" ht="15.75" customHeight="1">
      <c r="A51" s="15">
        <v>48</v>
      </c>
      <c r="B51" s="15" t="s">
        <v>212</v>
      </c>
      <c r="C51" s="16">
        <v>40</v>
      </c>
      <c r="D51" s="17">
        <v>800</v>
      </c>
      <c r="E51" s="18">
        <f t="shared" si="0"/>
        <v>32000</v>
      </c>
      <c r="F51" s="30">
        <f t="shared" si="1"/>
        <v>27024.03</v>
      </c>
      <c r="G51" s="30">
        <v>20447.5</v>
      </c>
      <c r="H51" s="30">
        <v>15096.75</v>
      </c>
      <c r="I51" s="18">
        <v>15968</v>
      </c>
      <c r="J51" s="18">
        <v>11927.28</v>
      </c>
      <c r="K51" s="30"/>
      <c r="L51" s="30">
        <f t="shared" si="2"/>
        <v>4975.970000000001</v>
      </c>
      <c r="M51" s="17"/>
      <c r="N51" s="12"/>
    </row>
    <row r="52" spans="1:14" ht="15.75" customHeight="1">
      <c r="A52" s="15">
        <v>49</v>
      </c>
      <c r="B52" s="15" t="s">
        <v>213</v>
      </c>
      <c r="C52" s="16">
        <v>36</v>
      </c>
      <c r="D52" s="17">
        <v>800</v>
      </c>
      <c r="E52" s="18">
        <f t="shared" si="0"/>
        <v>28800</v>
      </c>
      <c r="F52" s="30">
        <f t="shared" si="1"/>
        <v>25168.032</v>
      </c>
      <c r="G52" s="30">
        <v>19549.7</v>
      </c>
      <c r="H52" s="30">
        <v>14433.48</v>
      </c>
      <c r="I52" s="18">
        <v>14371.2</v>
      </c>
      <c r="J52" s="18">
        <v>10734.552</v>
      </c>
      <c r="K52" s="30"/>
      <c r="L52" s="30">
        <f t="shared" si="2"/>
        <v>3631.9680000000008</v>
      </c>
      <c r="M52" s="17"/>
      <c r="N52" s="12"/>
    </row>
    <row r="53" spans="1:14" ht="15.75" customHeight="1">
      <c r="A53" s="15">
        <v>50</v>
      </c>
      <c r="B53" s="15" t="s">
        <v>214</v>
      </c>
      <c r="C53" s="16">
        <v>46</v>
      </c>
      <c r="D53" s="17">
        <v>640</v>
      </c>
      <c r="E53" s="18">
        <f t="shared" si="0"/>
        <v>29440</v>
      </c>
      <c r="F53" s="30">
        <f t="shared" si="1"/>
        <v>17125.21</v>
      </c>
      <c r="G53" s="30">
        <v>12351.6</v>
      </c>
      <c r="H53" s="30">
        <v>9078.43</v>
      </c>
      <c r="I53" s="18">
        <v>10948</v>
      </c>
      <c r="J53" s="18">
        <v>8046.78</v>
      </c>
      <c r="K53" s="30"/>
      <c r="L53" s="30">
        <f t="shared" si="2"/>
        <v>12314.79</v>
      </c>
      <c r="M53" s="17"/>
      <c r="N53" s="12"/>
    </row>
    <row r="54" spans="1:14" ht="15.75" customHeight="1">
      <c r="A54" s="15">
        <v>51</v>
      </c>
      <c r="B54" s="15" t="s">
        <v>215</v>
      </c>
      <c r="C54" s="16">
        <v>24</v>
      </c>
      <c r="D54" s="17">
        <v>800</v>
      </c>
      <c r="E54" s="18">
        <f t="shared" si="0"/>
        <v>19200</v>
      </c>
      <c r="F54" s="30">
        <f t="shared" si="1"/>
        <v>2332.82</v>
      </c>
      <c r="G54" s="30">
        <v>1299.6</v>
      </c>
      <c r="H54" s="30">
        <v>956.9</v>
      </c>
      <c r="I54" s="18">
        <v>1872</v>
      </c>
      <c r="J54" s="18">
        <v>1375.92</v>
      </c>
      <c r="K54" s="30"/>
      <c r="L54" s="30">
        <f t="shared" si="2"/>
        <v>16867.18</v>
      </c>
      <c r="M54" s="17"/>
      <c r="N54" s="12"/>
    </row>
    <row r="55" spans="1:14" ht="15.75" customHeight="1">
      <c r="A55" s="15">
        <v>52</v>
      </c>
      <c r="B55" s="19" t="s">
        <v>216</v>
      </c>
      <c r="C55" s="16">
        <v>45</v>
      </c>
      <c r="D55" s="17">
        <v>640</v>
      </c>
      <c r="E55" s="18">
        <f t="shared" si="0"/>
        <v>28800</v>
      </c>
      <c r="F55" s="30">
        <f t="shared" si="1"/>
        <v>14463.95</v>
      </c>
      <c r="G55" s="30">
        <v>12546</v>
      </c>
      <c r="H55" s="30">
        <v>9509.31</v>
      </c>
      <c r="I55" s="18">
        <v>6741</v>
      </c>
      <c r="J55" s="18">
        <v>4954.64</v>
      </c>
      <c r="K55" s="30"/>
      <c r="L55" s="30">
        <f t="shared" si="2"/>
        <v>14336.05</v>
      </c>
      <c r="M55" s="17"/>
      <c r="N55" s="12"/>
    </row>
    <row r="56" spans="1:14" s="10" customFormat="1" ht="15.75" customHeight="1">
      <c r="A56" s="148" t="s">
        <v>30</v>
      </c>
      <c r="B56" s="149"/>
      <c r="C56" s="16">
        <f aca="true" t="shared" si="3" ref="C56:L56">SUM(C4:C55)</f>
        <v>2564</v>
      </c>
      <c r="D56" s="64"/>
      <c r="E56" s="30">
        <f t="shared" si="3"/>
        <v>1629680</v>
      </c>
      <c r="F56" s="30">
        <f t="shared" si="3"/>
        <v>961106.9179999998</v>
      </c>
      <c r="G56" s="30">
        <f t="shared" si="3"/>
        <v>802874.8000000002</v>
      </c>
      <c r="H56" s="30">
        <f t="shared" si="3"/>
        <v>599733.4000000003</v>
      </c>
      <c r="I56" s="30">
        <f t="shared" si="3"/>
        <v>483484.6</v>
      </c>
      <c r="J56" s="30">
        <f t="shared" si="3"/>
        <v>361373.51800000004</v>
      </c>
      <c r="K56" s="30">
        <f t="shared" si="3"/>
        <v>1187.5844999999972</v>
      </c>
      <c r="L56" s="30">
        <f t="shared" si="3"/>
        <v>668573.0819999999</v>
      </c>
      <c r="M56" s="30"/>
      <c r="N56" s="38"/>
    </row>
    <row r="57" spans="1:14" s="10" customFormat="1" ht="15.75" customHeight="1">
      <c r="A57" s="20"/>
      <c r="B57" s="20"/>
      <c r="C57" s="21"/>
      <c r="D57" s="41"/>
      <c r="E57" s="22"/>
      <c r="F57" s="22"/>
      <c r="G57" s="22"/>
      <c r="H57" s="23"/>
      <c r="I57" s="23"/>
      <c r="J57" s="62"/>
      <c r="K57" s="23"/>
      <c r="L57" s="23"/>
      <c r="M57" s="23"/>
      <c r="N57" s="38"/>
    </row>
    <row r="58" spans="1:14" s="10" customFormat="1" ht="15.75" customHeight="1">
      <c r="A58" s="57"/>
      <c r="B58" s="57"/>
      <c r="C58" s="58"/>
      <c r="D58" s="59"/>
      <c r="E58" s="23"/>
      <c r="F58" s="23"/>
      <c r="G58" s="23"/>
      <c r="H58" s="23"/>
      <c r="I58" s="23"/>
      <c r="J58" s="62"/>
      <c r="K58" s="23"/>
      <c r="L58" s="23"/>
      <c r="M58" s="23"/>
      <c r="N58" s="38"/>
    </row>
    <row r="59" spans="1:14" s="10" customFormat="1" ht="15.75" customHeight="1">
      <c r="A59" s="57"/>
      <c r="B59" s="57"/>
      <c r="C59" s="58"/>
      <c r="D59" s="59"/>
      <c r="E59" s="23"/>
      <c r="F59" s="23"/>
      <c r="G59" s="23"/>
      <c r="H59" s="23"/>
      <c r="I59" s="23"/>
      <c r="J59" s="62"/>
      <c r="K59" s="23"/>
      <c r="L59" s="23"/>
      <c r="M59" s="23"/>
      <c r="N59" s="38"/>
    </row>
    <row r="60" spans="1:13" ht="11.25" customHeight="1">
      <c r="A60" s="24" t="s">
        <v>443</v>
      </c>
      <c r="B60" s="24"/>
      <c r="C60" s="24"/>
      <c r="D60" s="24"/>
      <c r="E60" s="24"/>
      <c r="F60" s="24"/>
      <c r="G60" s="24"/>
      <c r="H60" s="24"/>
      <c r="I60" s="32"/>
      <c r="J60" s="65"/>
      <c r="K60" s="31"/>
      <c r="L60" s="31"/>
      <c r="M60" s="37"/>
    </row>
    <row r="61" spans="1:13" ht="11.25" customHeight="1">
      <c r="A61" s="155" t="s">
        <v>448</v>
      </c>
      <c r="B61" s="142"/>
      <c r="C61" s="142"/>
      <c r="D61" s="142"/>
      <c r="E61" s="142"/>
      <c r="F61" s="142"/>
      <c r="G61" s="142"/>
      <c r="H61" s="142"/>
      <c r="I61" s="142"/>
      <c r="J61" s="142"/>
      <c r="K61" s="38"/>
      <c r="L61" s="38"/>
      <c r="M61" s="37"/>
    </row>
    <row r="62" spans="1:10" ht="11.25" customHeight="1">
      <c r="A62" s="37" t="s">
        <v>70</v>
      </c>
      <c r="B62" s="37"/>
      <c r="C62" s="37"/>
      <c r="D62" s="37"/>
      <c r="E62" s="37"/>
      <c r="F62" s="37"/>
      <c r="G62" s="88"/>
      <c r="H62" s="88"/>
      <c r="I62" s="37"/>
      <c r="J62" s="55"/>
    </row>
    <row r="64" spans="9:11" ht="11.25" customHeight="1">
      <c r="I64" s="143"/>
      <c r="J64" s="143"/>
      <c r="K64" s="143"/>
    </row>
  </sheetData>
  <sheetProtection/>
  <mergeCells count="5">
    <mergeCell ref="A1:M1"/>
    <mergeCell ref="A2:L2"/>
    <mergeCell ref="A56:B56"/>
    <mergeCell ref="A61:J61"/>
    <mergeCell ref="I64:K6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N29" sqref="N29"/>
    </sheetView>
  </sheetViews>
  <sheetFormatPr defaultColWidth="9.00390625" defaultRowHeight="15" customHeight="1"/>
  <cols>
    <col min="1" max="1" width="3.625" style="37" customWidth="1"/>
    <col min="2" max="2" width="8.875" style="37" customWidth="1"/>
    <col min="3" max="3" width="5.50390625" style="37" customWidth="1"/>
    <col min="4" max="4" width="5.25390625" style="37" customWidth="1"/>
    <col min="5" max="5" width="9.00390625" style="36" customWidth="1"/>
    <col min="6" max="6" width="9.375" style="37" customWidth="1"/>
    <col min="7" max="9" width="10.625" style="36" customWidth="1"/>
    <col min="10" max="10" width="10.625" style="55" customWidth="1"/>
    <col min="11" max="11" width="9.00390625" style="38" customWidth="1"/>
    <col min="12" max="12" width="10.25390625" style="38" customWidth="1"/>
    <col min="13" max="13" width="10.50390625" style="37" customWidth="1"/>
    <col min="14" max="14" width="11.50390625" style="37" customWidth="1"/>
    <col min="15" max="16384" width="9.00390625" style="37" customWidth="1"/>
  </cols>
  <sheetData>
    <row r="1" spans="1:13" ht="40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1" customHeight="1">
      <c r="A2" s="153" t="s">
        <v>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44" customFormat="1" ht="23.25" customHeight="1">
      <c r="A3" s="13" t="s">
        <v>5</v>
      </c>
      <c r="B3" s="13" t="s">
        <v>38</v>
      </c>
      <c r="C3" s="13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60" t="s">
        <v>43</v>
      </c>
      <c r="K3" s="29" t="s">
        <v>10</v>
      </c>
      <c r="L3" s="29" t="s">
        <v>12</v>
      </c>
      <c r="M3" s="13" t="s">
        <v>44</v>
      </c>
    </row>
    <row r="4" spans="1:14" ht="15.75" customHeight="1">
      <c r="A4" s="15">
        <v>1</v>
      </c>
      <c r="B4" s="15" t="s">
        <v>217</v>
      </c>
      <c r="C4" s="16">
        <v>60</v>
      </c>
      <c r="D4" s="17">
        <v>500</v>
      </c>
      <c r="E4" s="18">
        <f>C4*D4</f>
        <v>30000</v>
      </c>
      <c r="F4" s="18">
        <f>H4+J4</f>
        <v>1587.6</v>
      </c>
      <c r="G4" s="18">
        <v>2160</v>
      </c>
      <c r="H4" s="18">
        <v>1587.6</v>
      </c>
      <c r="I4" s="18">
        <v>0</v>
      </c>
      <c r="J4" s="18">
        <v>0</v>
      </c>
      <c r="K4" s="30"/>
      <c r="L4" s="30">
        <f>E4-F4</f>
        <v>28412.4</v>
      </c>
      <c r="M4" s="17"/>
      <c r="N4" s="36"/>
    </row>
    <row r="5" spans="1:14" ht="15.75" customHeight="1">
      <c r="A5" s="15">
        <v>2</v>
      </c>
      <c r="B5" s="15" t="s">
        <v>218</v>
      </c>
      <c r="C5" s="16">
        <v>59</v>
      </c>
      <c r="D5" s="17">
        <v>500</v>
      </c>
      <c r="E5" s="18">
        <f aca="true" t="shared" si="0" ref="E5:E45">C5*D5</f>
        <v>29500</v>
      </c>
      <c r="F5" s="18">
        <f aca="true" t="shared" si="1" ref="F5:F45">H5+J5</f>
        <v>1561.14</v>
      </c>
      <c r="G5" s="18">
        <v>2124</v>
      </c>
      <c r="H5" s="63">
        <v>1561.14</v>
      </c>
      <c r="I5" s="18">
        <v>0</v>
      </c>
      <c r="J5" s="18">
        <v>0</v>
      </c>
      <c r="K5" s="30"/>
      <c r="L5" s="30">
        <f aca="true" t="shared" si="2" ref="L5:L45">E5-F5</f>
        <v>27938.86</v>
      </c>
      <c r="M5" s="17"/>
      <c r="N5" s="36"/>
    </row>
    <row r="6" spans="1:14" ht="15.75" customHeight="1">
      <c r="A6" s="15">
        <v>3</v>
      </c>
      <c r="B6" s="15" t="s">
        <v>219</v>
      </c>
      <c r="C6" s="16">
        <v>58</v>
      </c>
      <c r="D6" s="17">
        <v>500</v>
      </c>
      <c r="E6" s="18">
        <f t="shared" si="0"/>
        <v>29000</v>
      </c>
      <c r="F6" s="18">
        <f t="shared" si="1"/>
        <v>1534.68</v>
      </c>
      <c r="G6" s="18">
        <v>2088</v>
      </c>
      <c r="H6" s="18">
        <v>1534.68</v>
      </c>
      <c r="I6" s="18">
        <v>0</v>
      </c>
      <c r="J6" s="18">
        <v>0</v>
      </c>
      <c r="K6" s="30"/>
      <c r="L6" s="30">
        <f t="shared" si="2"/>
        <v>27465.32</v>
      </c>
      <c r="M6" s="17"/>
      <c r="N6" s="36"/>
    </row>
    <row r="7" spans="1:14" ht="15.75" customHeight="1">
      <c r="A7" s="15">
        <v>4</v>
      </c>
      <c r="B7" s="15" t="s">
        <v>220</v>
      </c>
      <c r="C7" s="16">
        <v>59</v>
      </c>
      <c r="D7" s="17">
        <v>500</v>
      </c>
      <c r="E7" s="18">
        <f t="shared" si="0"/>
        <v>29500</v>
      </c>
      <c r="F7" s="18">
        <f t="shared" si="1"/>
        <v>1561.14</v>
      </c>
      <c r="G7" s="18">
        <v>2124</v>
      </c>
      <c r="H7" s="18">
        <v>1561.14</v>
      </c>
      <c r="I7" s="18">
        <v>0</v>
      </c>
      <c r="J7" s="18">
        <v>0</v>
      </c>
      <c r="K7" s="30"/>
      <c r="L7" s="30">
        <f t="shared" si="2"/>
        <v>27938.86</v>
      </c>
      <c r="M7" s="17"/>
      <c r="N7" s="36"/>
    </row>
    <row r="8" spans="1:14" ht="15.75" customHeight="1">
      <c r="A8" s="15">
        <v>5</v>
      </c>
      <c r="B8" s="15" t="s">
        <v>221</v>
      </c>
      <c r="C8" s="16">
        <v>42</v>
      </c>
      <c r="D8" s="17">
        <v>500</v>
      </c>
      <c r="E8" s="18">
        <f t="shared" si="0"/>
        <v>21000</v>
      </c>
      <c r="F8" s="18">
        <f t="shared" si="1"/>
        <v>1111.32</v>
      </c>
      <c r="G8" s="18">
        <v>1512</v>
      </c>
      <c r="H8" s="18">
        <v>1111.32</v>
      </c>
      <c r="I8" s="18">
        <v>0</v>
      </c>
      <c r="J8" s="18">
        <v>0</v>
      </c>
      <c r="K8" s="30"/>
      <c r="L8" s="30">
        <f t="shared" si="2"/>
        <v>19888.68</v>
      </c>
      <c r="M8" s="17"/>
      <c r="N8" s="36"/>
    </row>
    <row r="9" spans="1:14" ht="15.75" customHeight="1">
      <c r="A9" s="15">
        <v>6</v>
      </c>
      <c r="B9" s="15" t="s">
        <v>222</v>
      </c>
      <c r="C9" s="16">
        <v>39</v>
      </c>
      <c r="D9" s="17">
        <v>500</v>
      </c>
      <c r="E9" s="18">
        <f t="shared" si="0"/>
        <v>19500</v>
      </c>
      <c r="F9" s="18">
        <f t="shared" si="1"/>
        <v>1031.94</v>
      </c>
      <c r="G9" s="18">
        <v>1404</v>
      </c>
      <c r="H9" s="18">
        <v>1031.94</v>
      </c>
      <c r="I9" s="18">
        <v>0</v>
      </c>
      <c r="J9" s="18">
        <v>0</v>
      </c>
      <c r="K9" s="30"/>
      <c r="L9" s="30">
        <f t="shared" si="2"/>
        <v>18468.06</v>
      </c>
      <c r="M9" s="17"/>
      <c r="N9" s="36"/>
    </row>
    <row r="10" spans="1:14" ht="15.75" customHeight="1">
      <c r="A10" s="15">
        <v>7</v>
      </c>
      <c r="B10" s="15" t="s">
        <v>223</v>
      </c>
      <c r="C10" s="16">
        <v>28</v>
      </c>
      <c r="D10" s="17">
        <v>500</v>
      </c>
      <c r="E10" s="18">
        <f t="shared" si="0"/>
        <v>14000</v>
      </c>
      <c r="F10" s="18">
        <f t="shared" si="1"/>
        <v>740.88</v>
      </c>
      <c r="G10" s="18">
        <v>1008</v>
      </c>
      <c r="H10" s="18">
        <v>740.88</v>
      </c>
      <c r="I10" s="18">
        <v>0</v>
      </c>
      <c r="J10" s="18">
        <v>0</v>
      </c>
      <c r="K10" s="30"/>
      <c r="L10" s="30">
        <f t="shared" si="2"/>
        <v>13259.12</v>
      </c>
      <c r="M10" s="17"/>
      <c r="N10" s="36"/>
    </row>
    <row r="11" spans="1:14" ht="15.75" customHeight="1">
      <c r="A11" s="15">
        <v>8</v>
      </c>
      <c r="B11" s="15" t="s">
        <v>224</v>
      </c>
      <c r="C11" s="16">
        <v>52</v>
      </c>
      <c r="D11" s="17">
        <v>640</v>
      </c>
      <c r="E11" s="18">
        <f t="shared" si="0"/>
        <v>33280</v>
      </c>
      <c r="F11" s="18">
        <f t="shared" si="1"/>
        <v>18259.326500000003</v>
      </c>
      <c r="G11" s="18">
        <v>18141.9</v>
      </c>
      <c r="H11" s="18">
        <v>13685.4215</v>
      </c>
      <c r="I11" s="18">
        <v>6223</v>
      </c>
      <c r="J11" s="18">
        <v>4573.905000000001</v>
      </c>
      <c r="K11" s="30"/>
      <c r="L11" s="30">
        <f t="shared" si="2"/>
        <v>15020.673499999997</v>
      </c>
      <c r="M11" s="17"/>
      <c r="N11" s="36"/>
    </row>
    <row r="12" spans="1:14" ht="15.75" customHeight="1">
      <c r="A12" s="15">
        <v>9</v>
      </c>
      <c r="B12" s="15" t="s">
        <v>225</v>
      </c>
      <c r="C12" s="16">
        <v>50</v>
      </c>
      <c r="D12" s="17">
        <v>640</v>
      </c>
      <c r="E12" s="18">
        <f t="shared" si="0"/>
        <v>32000</v>
      </c>
      <c r="F12" s="18">
        <f t="shared" si="1"/>
        <v>17309.75</v>
      </c>
      <c r="G12" s="18">
        <v>17115</v>
      </c>
      <c r="H12" s="18">
        <v>12910.775</v>
      </c>
      <c r="I12" s="18">
        <v>5985</v>
      </c>
      <c r="J12" s="18">
        <v>4398.975</v>
      </c>
      <c r="K12" s="30"/>
      <c r="L12" s="30">
        <f t="shared" si="2"/>
        <v>14690.25</v>
      </c>
      <c r="M12" s="17"/>
      <c r="N12" s="36"/>
    </row>
    <row r="13" spans="1:14" ht="15.75" customHeight="1">
      <c r="A13" s="15">
        <v>10</v>
      </c>
      <c r="B13" s="15" t="s">
        <v>226</v>
      </c>
      <c r="C13" s="16">
        <v>49</v>
      </c>
      <c r="D13" s="17">
        <v>640</v>
      </c>
      <c r="E13" s="18">
        <f t="shared" si="0"/>
        <v>31360</v>
      </c>
      <c r="F13" s="18">
        <f t="shared" si="1"/>
        <v>16701.444</v>
      </c>
      <c r="G13" s="18">
        <v>16430.4</v>
      </c>
      <c r="H13" s="18">
        <v>12394.344000000001</v>
      </c>
      <c r="I13" s="18">
        <v>5860</v>
      </c>
      <c r="J13" s="18">
        <v>4307.099999999999</v>
      </c>
      <c r="K13" s="30"/>
      <c r="L13" s="30">
        <f t="shared" si="2"/>
        <v>14658.556</v>
      </c>
      <c r="M13" s="17"/>
      <c r="N13" s="36"/>
    </row>
    <row r="14" spans="1:14" ht="15.75" customHeight="1">
      <c r="A14" s="15">
        <v>11</v>
      </c>
      <c r="B14" s="15" t="s">
        <v>227</v>
      </c>
      <c r="C14" s="16">
        <v>48</v>
      </c>
      <c r="D14" s="17">
        <v>640</v>
      </c>
      <c r="E14" s="18">
        <f t="shared" si="0"/>
        <v>30720</v>
      </c>
      <c r="F14" s="18">
        <f t="shared" si="1"/>
        <v>16618.389000000003</v>
      </c>
      <c r="G14" s="18">
        <v>16430.4</v>
      </c>
      <c r="H14" s="18">
        <v>12394.344000000001</v>
      </c>
      <c r="I14" s="18">
        <v>5747</v>
      </c>
      <c r="J14" s="18">
        <v>4224.045</v>
      </c>
      <c r="K14" s="30"/>
      <c r="L14" s="30">
        <f t="shared" si="2"/>
        <v>14101.610999999997</v>
      </c>
      <c r="M14" s="17"/>
      <c r="N14" s="36"/>
    </row>
    <row r="15" spans="1:14" ht="15.75" customHeight="1">
      <c r="A15" s="15">
        <v>12</v>
      </c>
      <c r="B15" s="15" t="s">
        <v>228</v>
      </c>
      <c r="C15" s="16">
        <v>49</v>
      </c>
      <c r="D15" s="17">
        <v>640</v>
      </c>
      <c r="E15" s="18">
        <f t="shared" si="0"/>
        <v>31360</v>
      </c>
      <c r="F15" s="18">
        <f t="shared" si="1"/>
        <v>16189.423</v>
      </c>
      <c r="G15" s="18">
        <v>15745.8</v>
      </c>
      <c r="H15" s="18">
        <v>11877.913</v>
      </c>
      <c r="I15" s="18">
        <v>5866</v>
      </c>
      <c r="J15" s="18">
        <v>4311.51</v>
      </c>
      <c r="K15" s="30"/>
      <c r="L15" s="30">
        <f t="shared" si="2"/>
        <v>15170.577</v>
      </c>
      <c r="M15" s="17"/>
      <c r="N15" s="36"/>
    </row>
    <row r="16" spans="1:14" ht="15.75" customHeight="1">
      <c r="A16" s="15">
        <v>13</v>
      </c>
      <c r="B16" s="15" t="s">
        <v>229</v>
      </c>
      <c r="C16" s="16">
        <v>60</v>
      </c>
      <c r="D16" s="17">
        <v>640</v>
      </c>
      <c r="E16" s="18">
        <f t="shared" si="0"/>
        <v>38400</v>
      </c>
      <c r="F16" s="18">
        <f t="shared" si="1"/>
        <v>20740.829999999998</v>
      </c>
      <c r="G16" s="18">
        <v>20538</v>
      </c>
      <c r="H16" s="18">
        <v>15492.929999999998</v>
      </c>
      <c r="I16" s="18">
        <v>7140</v>
      </c>
      <c r="J16" s="18">
        <v>5247.9</v>
      </c>
      <c r="K16" s="30"/>
      <c r="L16" s="30">
        <f t="shared" si="2"/>
        <v>17659.170000000002</v>
      </c>
      <c r="M16" s="17"/>
      <c r="N16" s="36"/>
    </row>
    <row r="17" spans="1:14" ht="15.75" customHeight="1">
      <c r="A17" s="15">
        <v>14</v>
      </c>
      <c r="B17" s="15" t="s">
        <v>230</v>
      </c>
      <c r="C17" s="16">
        <v>55</v>
      </c>
      <c r="D17" s="17">
        <v>640</v>
      </c>
      <c r="E17" s="18">
        <f t="shared" si="0"/>
        <v>35200</v>
      </c>
      <c r="F17" s="18">
        <f t="shared" si="1"/>
        <v>18754.212</v>
      </c>
      <c r="G17" s="18">
        <v>18484.2</v>
      </c>
      <c r="H17" s="18">
        <v>13943.637</v>
      </c>
      <c r="I17" s="18">
        <v>6545</v>
      </c>
      <c r="J17" s="18">
        <v>4810.575</v>
      </c>
      <c r="K17" s="30"/>
      <c r="L17" s="30">
        <f t="shared" si="2"/>
        <v>16445.788</v>
      </c>
      <c r="M17" s="17"/>
      <c r="N17" s="36"/>
    </row>
    <row r="18" spans="1:14" ht="15.75" customHeight="1">
      <c r="A18" s="15">
        <v>15</v>
      </c>
      <c r="B18" s="15" t="s">
        <v>231</v>
      </c>
      <c r="C18" s="16">
        <v>47</v>
      </c>
      <c r="D18" s="17">
        <v>640</v>
      </c>
      <c r="E18" s="18">
        <f t="shared" si="0"/>
        <v>30080</v>
      </c>
      <c r="F18" s="18">
        <f t="shared" si="1"/>
        <v>21893.69</v>
      </c>
      <c r="G18" s="18">
        <v>12208</v>
      </c>
      <c r="H18" s="18">
        <v>9296.710000000001</v>
      </c>
      <c r="I18" s="18">
        <v>16749</v>
      </c>
      <c r="J18" s="18">
        <v>12596.979999999998</v>
      </c>
      <c r="K18" s="30"/>
      <c r="L18" s="30">
        <f t="shared" si="2"/>
        <v>8186.310000000001</v>
      </c>
      <c r="M18" s="17"/>
      <c r="N18" s="36"/>
    </row>
    <row r="19" spans="1:14" ht="15.75" customHeight="1">
      <c r="A19" s="15">
        <v>16</v>
      </c>
      <c r="B19" s="15" t="s">
        <v>232</v>
      </c>
      <c r="C19" s="16">
        <v>43</v>
      </c>
      <c r="D19" s="17">
        <v>640</v>
      </c>
      <c r="E19" s="18">
        <f t="shared" si="0"/>
        <v>27520</v>
      </c>
      <c r="F19" s="18">
        <f t="shared" si="1"/>
        <v>20102.427</v>
      </c>
      <c r="G19" s="18">
        <v>11413.2</v>
      </c>
      <c r="H19" s="18">
        <v>8691.862</v>
      </c>
      <c r="I19" s="18">
        <v>15168</v>
      </c>
      <c r="J19" s="18">
        <v>11410.565</v>
      </c>
      <c r="K19" s="30"/>
      <c r="L19" s="30">
        <f t="shared" si="2"/>
        <v>7417.573</v>
      </c>
      <c r="M19" s="17"/>
      <c r="N19" s="36"/>
    </row>
    <row r="20" spans="1:14" ht="15.75" customHeight="1">
      <c r="A20" s="15">
        <v>17</v>
      </c>
      <c r="B20" s="15" t="s">
        <v>233</v>
      </c>
      <c r="C20" s="16">
        <v>46</v>
      </c>
      <c r="D20" s="17">
        <v>640</v>
      </c>
      <c r="E20" s="18">
        <f t="shared" si="0"/>
        <v>29440</v>
      </c>
      <c r="F20" s="18">
        <f t="shared" si="1"/>
        <v>20867.379500000003</v>
      </c>
      <c r="G20" s="18">
        <v>11769.7</v>
      </c>
      <c r="H20" s="18">
        <v>8960.7795</v>
      </c>
      <c r="I20" s="18">
        <v>15818</v>
      </c>
      <c r="J20" s="18">
        <v>11906.6</v>
      </c>
      <c r="K20" s="30"/>
      <c r="L20" s="30">
        <f t="shared" si="2"/>
        <v>8572.620499999997</v>
      </c>
      <c r="M20" s="17"/>
      <c r="N20" s="36"/>
    </row>
    <row r="21" spans="1:14" ht="15.75" customHeight="1">
      <c r="A21" s="15">
        <v>18</v>
      </c>
      <c r="B21" s="15" t="s">
        <v>234</v>
      </c>
      <c r="C21" s="16">
        <v>51</v>
      </c>
      <c r="D21" s="17">
        <v>640</v>
      </c>
      <c r="E21" s="18">
        <f t="shared" si="0"/>
        <v>32640</v>
      </c>
      <c r="F21" s="18">
        <f t="shared" si="1"/>
        <v>23919.066999999995</v>
      </c>
      <c r="G21" s="18">
        <v>13792.2</v>
      </c>
      <c r="H21" s="18">
        <v>10502.436999999998</v>
      </c>
      <c r="I21" s="18">
        <v>17831</v>
      </c>
      <c r="J21" s="18">
        <v>13416.63</v>
      </c>
      <c r="K21" s="30"/>
      <c r="L21" s="30">
        <f t="shared" si="2"/>
        <v>8720.933000000005</v>
      </c>
      <c r="M21" s="17"/>
      <c r="N21" s="36"/>
    </row>
    <row r="22" spans="1:14" ht="15.75" customHeight="1">
      <c r="A22" s="15">
        <v>19</v>
      </c>
      <c r="B22" s="15" t="s">
        <v>235</v>
      </c>
      <c r="C22" s="16">
        <v>53</v>
      </c>
      <c r="D22" s="17">
        <v>640</v>
      </c>
      <c r="E22" s="18">
        <f t="shared" si="0"/>
        <v>33920</v>
      </c>
      <c r="F22" s="18">
        <f t="shared" si="1"/>
        <v>24602.2385</v>
      </c>
      <c r="G22" s="18">
        <v>13866.099999999999</v>
      </c>
      <c r="H22" s="18">
        <v>10556.7535</v>
      </c>
      <c r="I22" s="18">
        <v>18670</v>
      </c>
      <c r="J22" s="18">
        <v>14045.485</v>
      </c>
      <c r="K22" s="30"/>
      <c r="L22" s="30">
        <f t="shared" si="2"/>
        <v>9317.7615</v>
      </c>
      <c r="M22" s="17"/>
      <c r="N22" s="36"/>
    </row>
    <row r="23" spans="1:14" ht="15.75" customHeight="1">
      <c r="A23" s="15">
        <v>20</v>
      </c>
      <c r="B23" s="15" t="s">
        <v>236</v>
      </c>
      <c r="C23" s="16">
        <v>53</v>
      </c>
      <c r="D23" s="17">
        <v>640</v>
      </c>
      <c r="E23" s="18">
        <f t="shared" si="0"/>
        <v>33920</v>
      </c>
      <c r="F23" s="18">
        <f t="shared" si="1"/>
        <v>24705.1385</v>
      </c>
      <c r="G23" s="18">
        <v>13734.099999999999</v>
      </c>
      <c r="H23" s="18">
        <v>10459.733499999998</v>
      </c>
      <c r="I23" s="18">
        <v>18942</v>
      </c>
      <c r="J23" s="18">
        <v>14245.405</v>
      </c>
      <c r="K23" s="30"/>
      <c r="L23" s="30">
        <f t="shared" si="2"/>
        <v>9214.861499999999</v>
      </c>
      <c r="M23" s="17"/>
      <c r="N23" s="36"/>
    </row>
    <row r="24" spans="1:14" ht="15.75" customHeight="1">
      <c r="A24" s="15">
        <v>21</v>
      </c>
      <c r="B24" s="15" t="s">
        <v>237</v>
      </c>
      <c r="C24" s="16">
        <v>51</v>
      </c>
      <c r="D24" s="17">
        <v>640</v>
      </c>
      <c r="E24" s="18">
        <f t="shared" si="0"/>
        <v>32640</v>
      </c>
      <c r="F24" s="18">
        <f t="shared" si="1"/>
        <v>23108.106000000003</v>
      </c>
      <c r="G24" s="18">
        <v>12573.6</v>
      </c>
      <c r="H24" s="18">
        <v>9592.986</v>
      </c>
      <c r="I24" s="18">
        <v>17965</v>
      </c>
      <c r="J24" s="18">
        <v>13515.120000000003</v>
      </c>
      <c r="K24" s="30"/>
      <c r="L24" s="30">
        <f t="shared" si="2"/>
        <v>9531.893999999997</v>
      </c>
      <c r="M24" s="17"/>
      <c r="N24" s="36"/>
    </row>
    <row r="25" spans="1:14" ht="15.75" customHeight="1">
      <c r="A25" s="15">
        <v>22</v>
      </c>
      <c r="B25" s="15" t="s">
        <v>238</v>
      </c>
      <c r="C25" s="16">
        <v>56</v>
      </c>
      <c r="D25" s="17">
        <v>800</v>
      </c>
      <c r="E25" s="18">
        <f t="shared" si="0"/>
        <v>44800</v>
      </c>
      <c r="F25" s="18">
        <f t="shared" si="1"/>
        <v>42400.7095</v>
      </c>
      <c r="G25" s="18">
        <v>33610.5</v>
      </c>
      <c r="H25" s="18">
        <v>24796.997499999998</v>
      </c>
      <c r="I25" s="18">
        <v>23587.199999999997</v>
      </c>
      <c r="J25" s="18">
        <v>17603.712</v>
      </c>
      <c r="K25" s="30"/>
      <c r="L25" s="30">
        <f t="shared" si="2"/>
        <v>2399.290500000003</v>
      </c>
      <c r="M25" s="17"/>
      <c r="N25" s="36"/>
    </row>
    <row r="26" spans="1:14" ht="15.75" customHeight="1">
      <c r="A26" s="15">
        <v>23</v>
      </c>
      <c r="B26" s="15" t="s">
        <v>239</v>
      </c>
      <c r="C26" s="16">
        <v>56</v>
      </c>
      <c r="D26" s="17">
        <v>800</v>
      </c>
      <c r="E26" s="18">
        <f t="shared" si="0"/>
        <v>44800</v>
      </c>
      <c r="F26" s="18">
        <f t="shared" si="1"/>
        <v>42782.32699999999</v>
      </c>
      <c r="G26" s="18">
        <v>34127.4</v>
      </c>
      <c r="H26" s="18">
        <v>25178.614999999994</v>
      </c>
      <c r="I26" s="18">
        <v>23587.199999999997</v>
      </c>
      <c r="J26" s="18">
        <v>17603.712</v>
      </c>
      <c r="K26" s="30"/>
      <c r="L26" s="30">
        <f t="shared" si="2"/>
        <v>2017.6730000000098</v>
      </c>
      <c r="M26" s="17"/>
      <c r="N26" s="36"/>
    </row>
    <row r="27" spans="1:14" ht="15.75" customHeight="1">
      <c r="A27" s="15">
        <v>24</v>
      </c>
      <c r="B27" s="15" t="s">
        <v>240</v>
      </c>
      <c r="C27" s="16">
        <v>55</v>
      </c>
      <c r="D27" s="17">
        <v>800</v>
      </c>
      <c r="E27" s="18">
        <f t="shared" si="0"/>
        <v>44000</v>
      </c>
      <c r="F27" s="18">
        <f t="shared" si="1"/>
        <v>42444.23449999999</v>
      </c>
      <c r="G27" s="18">
        <v>34095.100000000006</v>
      </c>
      <c r="H27" s="18">
        <v>25154.874499999998</v>
      </c>
      <c r="I27" s="18">
        <v>23166</v>
      </c>
      <c r="J27" s="18">
        <v>17289.359999999997</v>
      </c>
      <c r="K27" s="30"/>
      <c r="L27" s="30">
        <f t="shared" si="2"/>
        <v>1555.7655000000086</v>
      </c>
      <c r="M27" s="17"/>
      <c r="N27" s="36"/>
    </row>
    <row r="28" spans="1:14" ht="15.75" customHeight="1">
      <c r="A28" s="15">
        <v>25</v>
      </c>
      <c r="B28" s="15" t="s">
        <v>241</v>
      </c>
      <c r="C28" s="16">
        <v>55</v>
      </c>
      <c r="D28" s="17">
        <v>800</v>
      </c>
      <c r="E28" s="18">
        <f t="shared" si="0"/>
        <v>44000</v>
      </c>
      <c r="F28" s="18">
        <f t="shared" si="1"/>
        <v>41583.465</v>
      </c>
      <c r="G28" s="18">
        <v>32928.6</v>
      </c>
      <c r="H28" s="18">
        <v>24294.105</v>
      </c>
      <c r="I28" s="18">
        <v>23166</v>
      </c>
      <c r="J28" s="18">
        <v>17289.359999999997</v>
      </c>
      <c r="K28" s="30"/>
      <c r="L28" s="30">
        <f t="shared" si="2"/>
        <v>2416.5350000000035</v>
      </c>
      <c r="M28" s="17"/>
      <c r="N28" s="36"/>
    </row>
    <row r="29" spans="1:14" ht="15.75" customHeight="1">
      <c r="A29" s="15">
        <v>26</v>
      </c>
      <c r="B29" s="15" t="s">
        <v>242</v>
      </c>
      <c r="C29" s="16">
        <v>25</v>
      </c>
      <c r="D29" s="17">
        <v>500</v>
      </c>
      <c r="E29" s="18">
        <f t="shared" si="0"/>
        <v>12500</v>
      </c>
      <c r="F29" s="18">
        <f t="shared" si="1"/>
        <v>1359.75</v>
      </c>
      <c r="G29" s="18">
        <v>1850</v>
      </c>
      <c r="H29" s="18">
        <v>1359.75</v>
      </c>
      <c r="I29" s="18">
        <v>0</v>
      </c>
      <c r="J29" s="18">
        <v>0</v>
      </c>
      <c r="K29" s="30"/>
      <c r="L29" s="30">
        <f t="shared" si="2"/>
        <v>11140.25</v>
      </c>
      <c r="M29" s="17"/>
      <c r="N29" s="36"/>
    </row>
    <row r="30" spans="1:14" ht="15.75" customHeight="1">
      <c r="A30" s="15">
        <v>27</v>
      </c>
      <c r="B30" s="15" t="s">
        <v>243</v>
      </c>
      <c r="C30" s="16">
        <v>29</v>
      </c>
      <c r="D30" s="17">
        <v>640</v>
      </c>
      <c r="E30" s="18">
        <f t="shared" si="0"/>
        <v>18560</v>
      </c>
      <c r="F30" s="18">
        <f t="shared" si="1"/>
        <v>9788.285</v>
      </c>
      <c r="G30" s="18">
        <v>11092.5</v>
      </c>
      <c r="H30" s="18">
        <v>8345.1125</v>
      </c>
      <c r="I30" s="18">
        <v>1963.5</v>
      </c>
      <c r="J30" s="18">
        <v>1443.1725000000001</v>
      </c>
      <c r="K30" s="30"/>
      <c r="L30" s="30">
        <f t="shared" si="2"/>
        <v>8771.715</v>
      </c>
      <c r="M30" s="17"/>
      <c r="N30" s="36"/>
    </row>
    <row r="31" spans="1:14" ht="15.75" customHeight="1">
      <c r="A31" s="15">
        <v>28</v>
      </c>
      <c r="B31" s="15" t="s">
        <v>244</v>
      </c>
      <c r="C31" s="16">
        <v>24</v>
      </c>
      <c r="D31" s="17">
        <v>640</v>
      </c>
      <c r="E31" s="18">
        <f t="shared" si="0"/>
        <v>15360</v>
      </c>
      <c r="F31" s="18">
        <f t="shared" si="1"/>
        <v>9619.1655</v>
      </c>
      <c r="G31" s="18">
        <v>5545.3</v>
      </c>
      <c r="H31" s="18">
        <v>4241.1555</v>
      </c>
      <c r="I31" s="18">
        <v>7118</v>
      </c>
      <c r="J31" s="18">
        <v>5378.009999999999</v>
      </c>
      <c r="K31" s="30"/>
      <c r="L31" s="30">
        <f t="shared" si="2"/>
        <v>5740.834500000001</v>
      </c>
      <c r="M31" s="17"/>
      <c r="N31" s="36"/>
    </row>
    <row r="32" spans="1:14" ht="15.75" customHeight="1">
      <c r="A32" s="15">
        <v>29</v>
      </c>
      <c r="B32" s="15" t="s">
        <v>245</v>
      </c>
      <c r="C32" s="16">
        <v>48</v>
      </c>
      <c r="D32" s="17">
        <v>800</v>
      </c>
      <c r="E32" s="18">
        <f t="shared" si="0"/>
        <v>38400</v>
      </c>
      <c r="F32" s="18">
        <f t="shared" si="1"/>
        <v>37674.618500000004</v>
      </c>
      <c r="G32" s="18">
        <v>30613.5</v>
      </c>
      <c r="H32" s="18">
        <v>22585.722500000003</v>
      </c>
      <c r="I32" s="18">
        <v>20217.6</v>
      </c>
      <c r="J32" s="18">
        <v>15088.895999999999</v>
      </c>
      <c r="K32" s="30"/>
      <c r="L32" s="30">
        <f t="shared" si="2"/>
        <v>725.3814999999959</v>
      </c>
      <c r="M32" s="17"/>
      <c r="N32" s="36"/>
    </row>
    <row r="33" spans="1:14" ht="15.75" customHeight="1">
      <c r="A33" s="15">
        <v>30</v>
      </c>
      <c r="B33" s="15" t="s">
        <v>246</v>
      </c>
      <c r="C33" s="16">
        <v>79</v>
      </c>
      <c r="D33" s="17">
        <v>500</v>
      </c>
      <c r="E33" s="18">
        <f t="shared" si="0"/>
        <v>39500</v>
      </c>
      <c r="F33" s="18">
        <f t="shared" si="1"/>
        <v>2090.34</v>
      </c>
      <c r="G33" s="18">
        <v>2844</v>
      </c>
      <c r="H33" s="18">
        <v>2090.34</v>
      </c>
      <c r="I33" s="18">
        <v>0</v>
      </c>
      <c r="J33" s="18">
        <v>0</v>
      </c>
      <c r="K33" s="30"/>
      <c r="L33" s="30">
        <f t="shared" si="2"/>
        <v>37409.66</v>
      </c>
      <c r="M33" s="17"/>
      <c r="N33" s="36"/>
    </row>
    <row r="34" spans="1:14" ht="15.75" customHeight="1">
      <c r="A34" s="15">
        <v>31</v>
      </c>
      <c r="B34" s="15" t="s">
        <v>247</v>
      </c>
      <c r="C34" s="16">
        <v>44</v>
      </c>
      <c r="D34" s="17">
        <v>640</v>
      </c>
      <c r="E34" s="18">
        <f t="shared" si="0"/>
        <v>28160</v>
      </c>
      <c r="F34" s="18">
        <f t="shared" si="1"/>
        <v>14684.6475</v>
      </c>
      <c r="G34" s="18">
        <v>14953.5</v>
      </c>
      <c r="H34" s="18">
        <v>11288.947499999998</v>
      </c>
      <c r="I34" s="18">
        <v>4620</v>
      </c>
      <c r="J34" s="18">
        <v>3395.7</v>
      </c>
      <c r="K34" s="30"/>
      <c r="L34" s="30">
        <f t="shared" si="2"/>
        <v>13475.3525</v>
      </c>
      <c r="M34" s="17"/>
      <c r="N34" s="36"/>
    </row>
    <row r="35" spans="1:14" ht="15.75" customHeight="1">
      <c r="A35" s="15">
        <v>32</v>
      </c>
      <c r="B35" s="15" t="s">
        <v>248</v>
      </c>
      <c r="C35" s="16">
        <v>42</v>
      </c>
      <c r="D35" s="17">
        <v>640</v>
      </c>
      <c r="E35" s="18">
        <f t="shared" si="0"/>
        <v>26880</v>
      </c>
      <c r="F35" s="18">
        <f t="shared" si="1"/>
        <v>13777.701000000001</v>
      </c>
      <c r="G35" s="18">
        <v>13956.6</v>
      </c>
      <c r="H35" s="18">
        <v>10536.351</v>
      </c>
      <c r="I35" s="18">
        <v>4410</v>
      </c>
      <c r="J35" s="18">
        <v>3241.3499999999995</v>
      </c>
      <c r="K35" s="30"/>
      <c r="L35" s="30">
        <f t="shared" si="2"/>
        <v>13102.298999999999</v>
      </c>
      <c r="M35" s="17"/>
      <c r="N35" s="36"/>
    </row>
    <row r="36" spans="1:14" ht="15.75" customHeight="1">
      <c r="A36" s="15">
        <v>33</v>
      </c>
      <c r="B36" s="15" t="s">
        <v>249</v>
      </c>
      <c r="C36" s="16">
        <v>47</v>
      </c>
      <c r="D36" s="17">
        <v>640</v>
      </c>
      <c r="E36" s="18">
        <f t="shared" si="0"/>
        <v>30080</v>
      </c>
      <c r="F36" s="18">
        <f t="shared" si="1"/>
        <v>15222.114000000001</v>
      </c>
      <c r="G36" s="18">
        <v>7760.9</v>
      </c>
      <c r="H36" s="18">
        <v>6021.2015</v>
      </c>
      <c r="I36" s="18">
        <v>12128.5</v>
      </c>
      <c r="J36" s="18">
        <v>9200.9125</v>
      </c>
      <c r="K36" s="30"/>
      <c r="L36" s="30">
        <f t="shared" si="2"/>
        <v>14857.885999999999</v>
      </c>
      <c r="M36" s="17"/>
      <c r="N36" s="36"/>
    </row>
    <row r="37" spans="1:14" ht="15.75" customHeight="1">
      <c r="A37" s="15">
        <v>34</v>
      </c>
      <c r="B37" s="15" t="s">
        <v>250</v>
      </c>
      <c r="C37" s="16">
        <v>48</v>
      </c>
      <c r="D37" s="17">
        <v>640</v>
      </c>
      <c r="E37" s="18">
        <f t="shared" si="0"/>
        <v>30720</v>
      </c>
      <c r="F37" s="18">
        <f t="shared" si="1"/>
        <v>15550.100999999999</v>
      </c>
      <c r="G37" s="18">
        <v>8057.6</v>
      </c>
      <c r="H37" s="18">
        <v>6253.056</v>
      </c>
      <c r="I37" s="18">
        <v>12251</v>
      </c>
      <c r="J37" s="18">
        <v>9297.045</v>
      </c>
      <c r="K37" s="30"/>
      <c r="L37" s="30">
        <f t="shared" si="2"/>
        <v>15169.899000000001</v>
      </c>
      <c r="M37" s="17"/>
      <c r="N37" s="36"/>
    </row>
    <row r="38" spans="1:14" ht="15.75" customHeight="1">
      <c r="A38" s="15">
        <v>35</v>
      </c>
      <c r="B38" s="15" t="s">
        <v>251</v>
      </c>
      <c r="C38" s="16">
        <v>48</v>
      </c>
      <c r="D38" s="17">
        <v>800</v>
      </c>
      <c r="E38" s="18">
        <f t="shared" si="0"/>
        <v>38400</v>
      </c>
      <c r="F38" s="18">
        <f t="shared" si="1"/>
        <v>31347.6595</v>
      </c>
      <c r="G38" s="18">
        <v>22919.699999999993</v>
      </c>
      <c r="H38" s="18">
        <v>16929.0835</v>
      </c>
      <c r="I38" s="18">
        <v>19305.6</v>
      </c>
      <c r="J38" s="18">
        <v>14418.576</v>
      </c>
      <c r="K38" s="30"/>
      <c r="L38" s="30">
        <f t="shared" si="2"/>
        <v>7052.340499999998</v>
      </c>
      <c r="M38" s="17"/>
      <c r="N38" s="36"/>
    </row>
    <row r="39" spans="1:14" ht="15.75" customHeight="1">
      <c r="A39" s="15">
        <v>36</v>
      </c>
      <c r="B39" s="15" t="s">
        <v>252</v>
      </c>
      <c r="C39" s="16">
        <v>48</v>
      </c>
      <c r="D39" s="17">
        <v>800</v>
      </c>
      <c r="E39" s="18">
        <f t="shared" si="0"/>
        <v>38400</v>
      </c>
      <c r="F39" s="18">
        <f t="shared" si="1"/>
        <v>31088.64</v>
      </c>
      <c r="G39" s="18">
        <v>22569.6</v>
      </c>
      <c r="H39" s="18">
        <v>16670.064000000002</v>
      </c>
      <c r="I39" s="18">
        <v>19305.6</v>
      </c>
      <c r="J39" s="18">
        <v>14418.576</v>
      </c>
      <c r="K39" s="30"/>
      <c r="L39" s="30">
        <f t="shared" si="2"/>
        <v>7311.360000000001</v>
      </c>
      <c r="M39" s="17"/>
      <c r="N39" s="36"/>
    </row>
    <row r="40" spans="1:14" ht="15.75" customHeight="1">
      <c r="A40" s="15">
        <v>37</v>
      </c>
      <c r="B40" s="15" t="s">
        <v>253</v>
      </c>
      <c r="C40" s="16">
        <v>39</v>
      </c>
      <c r="D40" s="17">
        <v>500</v>
      </c>
      <c r="E40" s="18">
        <f t="shared" si="0"/>
        <v>19500</v>
      </c>
      <c r="F40" s="18">
        <f t="shared" si="1"/>
        <v>1031.94</v>
      </c>
      <c r="G40" s="18">
        <v>1404</v>
      </c>
      <c r="H40" s="18">
        <v>1031.94</v>
      </c>
      <c r="I40" s="18">
        <v>0</v>
      </c>
      <c r="J40" s="18">
        <v>0</v>
      </c>
      <c r="K40" s="30"/>
      <c r="L40" s="30">
        <f t="shared" si="2"/>
        <v>18468.06</v>
      </c>
      <c r="M40" s="17"/>
      <c r="N40" s="36"/>
    </row>
    <row r="41" spans="1:14" ht="15.75" customHeight="1">
      <c r="A41" s="15">
        <v>38</v>
      </c>
      <c r="B41" s="15" t="s">
        <v>254</v>
      </c>
      <c r="C41" s="16">
        <v>30</v>
      </c>
      <c r="D41" s="17">
        <v>640</v>
      </c>
      <c r="E41" s="18">
        <f t="shared" si="0"/>
        <v>19200</v>
      </c>
      <c r="F41" s="18">
        <f t="shared" si="1"/>
        <v>8606.414999999999</v>
      </c>
      <c r="G41" s="18">
        <v>7869</v>
      </c>
      <c r="H41" s="18">
        <v>5982.464999999999</v>
      </c>
      <c r="I41" s="18">
        <v>3570</v>
      </c>
      <c r="J41" s="18">
        <v>2623.95</v>
      </c>
      <c r="K41" s="30"/>
      <c r="L41" s="30">
        <f t="shared" si="2"/>
        <v>10593.585000000001</v>
      </c>
      <c r="M41" s="17"/>
      <c r="N41" s="36"/>
    </row>
    <row r="42" spans="1:14" ht="15.75" customHeight="1">
      <c r="A42" s="15">
        <v>39</v>
      </c>
      <c r="B42" s="19" t="s">
        <v>255</v>
      </c>
      <c r="C42" s="16">
        <v>37</v>
      </c>
      <c r="D42" s="17">
        <v>640</v>
      </c>
      <c r="E42" s="18">
        <f t="shared" si="0"/>
        <v>23680</v>
      </c>
      <c r="F42" s="18">
        <f t="shared" si="1"/>
        <v>16989.462499999998</v>
      </c>
      <c r="G42" s="18">
        <v>10311.5</v>
      </c>
      <c r="H42" s="18">
        <v>7847.662499999999</v>
      </c>
      <c r="I42" s="18">
        <v>12131</v>
      </c>
      <c r="J42" s="18">
        <v>9141.8</v>
      </c>
      <c r="K42" s="30"/>
      <c r="L42" s="30">
        <f t="shared" si="2"/>
        <v>6690.537500000002</v>
      </c>
      <c r="M42" s="17"/>
      <c r="N42" s="36"/>
    </row>
    <row r="43" spans="1:14" ht="15.75" customHeight="1">
      <c r="A43" s="15">
        <v>40</v>
      </c>
      <c r="B43" s="19" t="s">
        <v>256</v>
      </c>
      <c r="C43" s="16">
        <v>57</v>
      </c>
      <c r="D43" s="17">
        <v>800</v>
      </c>
      <c r="E43" s="18">
        <f t="shared" si="0"/>
        <v>45600</v>
      </c>
      <c r="F43" s="18">
        <f t="shared" si="1"/>
        <v>44199.484</v>
      </c>
      <c r="G43" s="18">
        <v>35623.2</v>
      </c>
      <c r="H43" s="18">
        <v>26281.42</v>
      </c>
      <c r="I43" s="18">
        <v>24008.4</v>
      </c>
      <c r="J43" s="18">
        <v>17918.064000000002</v>
      </c>
      <c r="K43" s="30"/>
      <c r="L43" s="30">
        <f t="shared" si="2"/>
        <v>1400.5160000000033</v>
      </c>
      <c r="M43" s="17"/>
      <c r="N43" s="36"/>
    </row>
    <row r="44" spans="1:14" ht="15.75" customHeight="1">
      <c r="A44" s="15">
        <v>41</v>
      </c>
      <c r="B44" s="19" t="s">
        <v>257</v>
      </c>
      <c r="C44" s="16">
        <v>30</v>
      </c>
      <c r="D44" s="17">
        <v>640</v>
      </c>
      <c r="E44" s="18">
        <f t="shared" si="0"/>
        <v>19200</v>
      </c>
      <c r="F44" s="18">
        <f t="shared" si="1"/>
        <v>18820.244</v>
      </c>
      <c r="G44" s="18">
        <v>11217.4</v>
      </c>
      <c r="H44" s="18">
        <v>8458.378999999999</v>
      </c>
      <c r="I44" s="18">
        <v>13849</v>
      </c>
      <c r="J44" s="18">
        <v>10361.865</v>
      </c>
      <c r="K44" s="30"/>
      <c r="L44" s="30">
        <f t="shared" si="2"/>
        <v>379.7560000000012</v>
      </c>
      <c r="M44" s="17"/>
      <c r="N44" s="36"/>
    </row>
    <row r="45" spans="1:14" ht="15.75" customHeight="1">
      <c r="A45" s="15">
        <v>42</v>
      </c>
      <c r="B45" s="19" t="s">
        <v>258</v>
      </c>
      <c r="C45" s="16">
        <v>51</v>
      </c>
      <c r="D45" s="17">
        <v>800</v>
      </c>
      <c r="E45" s="18">
        <f t="shared" si="0"/>
        <v>40800</v>
      </c>
      <c r="F45" s="18">
        <f t="shared" si="1"/>
        <v>33876.1895</v>
      </c>
      <c r="G45" s="18">
        <v>24162.5</v>
      </c>
      <c r="H45" s="18">
        <v>17844.237500000003</v>
      </c>
      <c r="I45" s="18">
        <v>21481.199999999997</v>
      </c>
      <c r="J45" s="18">
        <v>16031.952</v>
      </c>
      <c r="K45" s="30"/>
      <c r="L45" s="30">
        <f t="shared" si="2"/>
        <v>6923.8105</v>
      </c>
      <c r="M45" s="17"/>
      <c r="N45" s="36"/>
    </row>
    <row r="46" spans="1:13" s="38" customFormat="1" ht="15.75" customHeight="1">
      <c r="A46" s="148" t="s">
        <v>30</v>
      </c>
      <c r="B46" s="149"/>
      <c r="C46" s="16">
        <f>SUM(C4:C45)</f>
        <v>2000</v>
      </c>
      <c r="D46" s="64"/>
      <c r="E46" s="30">
        <f aca="true" t="shared" si="3" ref="E46:J46">SUM(E4:E45)</f>
        <v>1287520</v>
      </c>
      <c r="F46" s="30">
        <f t="shared" si="3"/>
        <v>767837.614</v>
      </c>
      <c r="G46" s="30">
        <f t="shared" si="3"/>
        <v>592175</v>
      </c>
      <c r="H46" s="30">
        <f t="shared" si="3"/>
        <v>443080.8060000001</v>
      </c>
      <c r="I46" s="30">
        <f t="shared" si="3"/>
        <v>434374.8</v>
      </c>
      <c r="J46" s="30">
        <f t="shared" si="3"/>
        <v>324756.808</v>
      </c>
      <c r="K46" s="30"/>
      <c r="L46" s="30">
        <f>SUM(L4:L45)</f>
        <v>519682.386</v>
      </c>
      <c r="M46" s="30"/>
    </row>
    <row r="47" spans="1:11" ht="15" customHeight="1">
      <c r="A47" s="24" t="s">
        <v>443</v>
      </c>
      <c r="B47" s="24"/>
      <c r="C47" s="24"/>
      <c r="D47" s="24"/>
      <c r="E47" s="24"/>
      <c r="F47" s="24"/>
      <c r="G47" s="24"/>
      <c r="H47" s="24"/>
      <c r="I47" s="25"/>
      <c r="J47" s="65"/>
      <c r="K47" s="31"/>
    </row>
    <row r="48" spans="1:10" ht="15" customHeight="1">
      <c r="A48" s="150" t="s">
        <v>448</v>
      </c>
      <c r="B48" s="150"/>
      <c r="C48" s="150"/>
      <c r="D48" s="150"/>
      <c r="E48" s="150"/>
      <c r="F48" s="150"/>
      <c r="G48" s="150"/>
      <c r="H48" s="150"/>
      <c r="I48" s="150"/>
      <c r="J48" s="66"/>
    </row>
    <row r="49" spans="1:11" ht="15" customHeight="1">
      <c r="A49" s="37" t="s">
        <v>70</v>
      </c>
      <c r="I49" s="156" t="s">
        <v>259</v>
      </c>
      <c r="J49" s="156"/>
      <c r="K49" s="156"/>
    </row>
  </sheetData>
  <sheetProtection/>
  <mergeCells count="5">
    <mergeCell ref="A1:M1"/>
    <mergeCell ref="A2:M2"/>
    <mergeCell ref="A46:B46"/>
    <mergeCell ref="A48:I48"/>
    <mergeCell ref="I49:K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2" sqref="A22:IV22"/>
    </sheetView>
  </sheetViews>
  <sheetFormatPr defaultColWidth="9.00390625" defaultRowHeight="15.75" customHeight="1"/>
  <cols>
    <col min="1" max="1" width="4.75390625" style="37" customWidth="1"/>
    <col min="2" max="2" width="7.25390625" style="37" customWidth="1"/>
    <col min="3" max="3" width="5.75390625" style="45" customWidth="1"/>
    <col min="4" max="4" width="5.25390625" style="37" customWidth="1"/>
    <col min="5" max="5" width="7.875" style="36" customWidth="1"/>
    <col min="6" max="6" width="8.875" style="37" customWidth="1"/>
    <col min="7" max="9" width="10.625" style="36" customWidth="1"/>
    <col min="10" max="10" width="10.625" style="55" customWidth="1"/>
    <col min="11" max="11" width="8.125" style="38" customWidth="1"/>
    <col min="12" max="12" width="9.625" style="38" customWidth="1"/>
    <col min="13" max="13" width="12.625" style="37" customWidth="1"/>
    <col min="14" max="16384" width="9.00390625" style="37" customWidth="1"/>
  </cols>
  <sheetData>
    <row r="1" spans="1:13" ht="25.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2" ht="21" customHeight="1">
      <c r="A2" s="153" t="s">
        <v>20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3" s="44" customFormat="1" ht="26.25" customHeight="1">
      <c r="A3" s="13" t="s">
        <v>5</v>
      </c>
      <c r="B3" s="13" t="s">
        <v>38</v>
      </c>
      <c r="C3" s="46" t="s">
        <v>7</v>
      </c>
      <c r="D3" s="13" t="s">
        <v>75</v>
      </c>
      <c r="E3" s="14" t="s">
        <v>8</v>
      </c>
      <c r="F3" s="13" t="s">
        <v>9</v>
      </c>
      <c r="G3" s="14" t="s">
        <v>40</v>
      </c>
      <c r="H3" s="14" t="s">
        <v>41</v>
      </c>
      <c r="I3" s="14" t="s">
        <v>76</v>
      </c>
      <c r="J3" s="60" t="s">
        <v>43</v>
      </c>
      <c r="K3" s="29" t="s">
        <v>10</v>
      </c>
      <c r="L3" s="29" t="s">
        <v>12</v>
      </c>
      <c r="M3" s="13" t="s">
        <v>44</v>
      </c>
    </row>
    <row r="4" spans="1:13" ht="15.75" customHeight="1">
      <c r="A4" s="15">
        <v>1</v>
      </c>
      <c r="B4" s="15" t="s">
        <v>260</v>
      </c>
      <c r="C4" s="16">
        <v>41</v>
      </c>
      <c r="D4" s="17">
        <v>500</v>
      </c>
      <c r="E4" s="18">
        <f>C4*D4</f>
        <v>20500</v>
      </c>
      <c r="F4" s="18">
        <f>H4+J4</f>
        <v>1084.86</v>
      </c>
      <c r="G4" s="18">
        <v>1476</v>
      </c>
      <c r="H4" s="18">
        <v>1084.86</v>
      </c>
      <c r="I4" s="18">
        <v>0</v>
      </c>
      <c r="J4" s="18">
        <v>0</v>
      </c>
      <c r="K4" s="30"/>
      <c r="L4" s="30">
        <f>E4-F4</f>
        <v>19415.14</v>
      </c>
      <c r="M4" s="17"/>
    </row>
    <row r="5" spans="1:13" ht="15.75" customHeight="1">
      <c r="A5" s="15">
        <v>2</v>
      </c>
      <c r="B5" s="15" t="s">
        <v>261</v>
      </c>
      <c r="C5" s="16">
        <v>39</v>
      </c>
      <c r="D5" s="17">
        <v>500</v>
      </c>
      <c r="E5" s="18">
        <f aca="true" t="shared" si="0" ref="E5:E20">C5*D5</f>
        <v>19500</v>
      </c>
      <c r="F5" s="18">
        <f aca="true" t="shared" si="1" ref="F5:F20">H5+J5</f>
        <v>1031.94</v>
      </c>
      <c r="G5" s="18">
        <v>1404</v>
      </c>
      <c r="H5" s="18">
        <v>1031.94</v>
      </c>
      <c r="I5" s="18">
        <v>0</v>
      </c>
      <c r="J5" s="18">
        <v>0</v>
      </c>
      <c r="K5" s="30"/>
      <c r="L5" s="30">
        <f aca="true" t="shared" si="2" ref="L5:L20">E5-F5</f>
        <v>18468.06</v>
      </c>
      <c r="M5" s="17"/>
    </row>
    <row r="6" spans="1:13" ht="15.75" customHeight="1">
      <c r="A6" s="15">
        <v>3</v>
      </c>
      <c r="B6" s="15" t="s">
        <v>262</v>
      </c>
      <c r="C6" s="16">
        <v>39</v>
      </c>
      <c r="D6" s="17">
        <v>640</v>
      </c>
      <c r="E6" s="18">
        <f t="shared" si="0"/>
        <v>24960</v>
      </c>
      <c r="F6" s="18">
        <f t="shared" si="1"/>
        <v>5870.183499999999</v>
      </c>
      <c r="G6" s="18">
        <v>6460</v>
      </c>
      <c r="H6" s="18">
        <v>5013.099999999999</v>
      </c>
      <c r="I6" s="53">
        <v>1166.1</v>
      </c>
      <c r="J6" s="61">
        <v>857.0835</v>
      </c>
      <c r="K6" s="30"/>
      <c r="L6" s="30">
        <f t="shared" si="2"/>
        <v>19089.8165</v>
      </c>
      <c r="M6" s="17"/>
    </row>
    <row r="7" spans="1:13" ht="15.75" customHeight="1">
      <c r="A7" s="15">
        <v>4</v>
      </c>
      <c r="B7" s="15" t="s">
        <v>263</v>
      </c>
      <c r="C7" s="16">
        <v>36</v>
      </c>
      <c r="D7" s="17">
        <v>640</v>
      </c>
      <c r="E7" s="18">
        <f t="shared" si="0"/>
        <v>23040</v>
      </c>
      <c r="F7" s="18">
        <f t="shared" si="1"/>
        <v>5177.616499999999</v>
      </c>
      <c r="G7" s="18">
        <v>5652.5</v>
      </c>
      <c r="H7" s="18">
        <v>4386.4625</v>
      </c>
      <c r="I7" s="18">
        <v>1076.3999999999999</v>
      </c>
      <c r="J7" s="18">
        <v>791.1539999999999</v>
      </c>
      <c r="K7" s="30"/>
      <c r="L7" s="30">
        <f t="shared" si="2"/>
        <v>17862.3835</v>
      </c>
      <c r="M7" s="17"/>
    </row>
    <row r="8" spans="1:13" ht="15.75" customHeight="1">
      <c r="A8" s="15">
        <v>5</v>
      </c>
      <c r="B8" s="15" t="s">
        <v>264</v>
      </c>
      <c r="C8" s="16">
        <v>46</v>
      </c>
      <c r="D8" s="17">
        <v>640</v>
      </c>
      <c r="E8" s="18">
        <f t="shared" si="0"/>
        <v>29440</v>
      </c>
      <c r="F8" s="18">
        <f t="shared" si="1"/>
        <v>21974.490999999998</v>
      </c>
      <c r="G8" s="18">
        <v>14146.4</v>
      </c>
      <c r="H8" s="18">
        <v>10714.544</v>
      </c>
      <c r="I8" s="18">
        <v>14938.2</v>
      </c>
      <c r="J8" s="18">
        <v>11259.946999999998</v>
      </c>
      <c r="K8" s="30"/>
      <c r="L8" s="30">
        <f t="shared" si="2"/>
        <v>7465.509000000002</v>
      </c>
      <c r="M8" s="17"/>
    </row>
    <row r="9" spans="1:13" ht="15.75" customHeight="1">
      <c r="A9" s="15">
        <v>6</v>
      </c>
      <c r="B9" s="15" t="s">
        <v>265</v>
      </c>
      <c r="C9" s="16">
        <v>42</v>
      </c>
      <c r="D9" s="17">
        <v>640</v>
      </c>
      <c r="E9" s="18">
        <f t="shared" si="0"/>
        <v>26880</v>
      </c>
      <c r="F9" s="18">
        <f t="shared" si="1"/>
        <v>19952.457</v>
      </c>
      <c r="G9" s="18">
        <v>12599.8</v>
      </c>
      <c r="H9" s="18">
        <v>9550.233</v>
      </c>
      <c r="I9" s="18">
        <v>13804.4</v>
      </c>
      <c r="J9" s="18">
        <v>10402.223999999998</v>
      </c>
      <c r="K9" s="30"/>
      <c r="L9" s="30">
        <f t="shared" si="2"/>
        <v>6927.5430000000015</v>
      </c>
      <c r="M9" s="17"/>
    </row>
    <row r="10" spans="1:13" ht="15.75" customHeight="1">
      <c r="A10" s="15">
        <v>7</v>
      </c>
      <c r="B10" s="15" t="s">
        <v>266</v>
      </c>
      <c r="C10" s="16">
        <v>48</v>
      </c>
      <c r="D10" s="17">
        <v>800</v>
      </c>
      <c r="E10" s="18">
        <f t="shared" si="0"/>
        <v>38400</v>
      </c>
      <c r="F10" s="18">
        <f t="shared" si="1"/>
        <v>35237.5735</v>
      </c>
      <c r="G10" s="18">
        <v>29508.09999999999</v>
      </c>
      <c r="H10" s="18">
        <v>21771.5575</v>
      </c>
      <c r="I10" s="18">
        <v>18009.6</v>
      </c>
      <c r="J10" s="18">
        <v>13466.016</v>
      </c>
      <c r="K10" s="30"/>
      <c r="L10" s="30">
        <f t="shared" si="2"/>
        <v>3162.4265000000014</v>
      </c>
      <c r="M10" s="17"/>
    </row>
    <row r="11" spans="1:13" ht="15.75" customHeight="1">
      <c r="A11" s="15">
        <v>8</v>
      </c>
      <c r="B11" s="15" t="s">
        <v>267</v>
      </c>
      <c r="C11" s="16">
        <v>48</v>
      </c>
      <c r="D11" s="17">
        <v>800</v>
      </c>
      <c r="E11" s="18">
        <f t="shared" si="0"/>
        <v>38400</v>
      </c>
      <c r="F11" s="18">
        <f t="shared" si="1"/>
        <v>35249.701</v>
      </c>
      <c r="G11" s="18">
        <v>29524.599999999995</v>
      </c>
      <c r="H11" s="18">
        <v>21783.684999999998</v>
      </c>
      <c r="I11" s="18">
        <v>18009.6</v>
      </c>
      <c r="J11" s="18">
        <v>13466.016</v>
      </c>
      <c r="K11" s="30"/>
      <c r="L11" s="30">
        <f t="shared" si="2"/>
        <v>3150.298999999999</v>
      </c>
      <c r="M11" s="17"/>
    </row>
    <row r="12" spans="1:13" ht="15.75" customHeight="1">
      <c r="A12" s="15">
        <v>9</v>
      </c>
      <c r="B12" s="15" t="s">
        <v>268</v>
      </c>
      <c r="C12" s="16">
        <v>56</v>
      </c>
      <c r="D12" s="17">
        <v>500</v>
      </c>
      <c r="E12" s="18">
        <f t="shared" si="0"/>
        <v>28000</v>
      </c>
      <c r="F12" s="18">
        <f t="shared" si="1"/>
        <v>1481.76</v>
      </c>
      <c r="G12" s="18">
        <v>2016</v>
      </c>
      <c r="H12" s="18">
        <v>1481.76</v>
      </c>
      <c r="I12" s="18">
        <v>0</v>
      </c>
      <c r="J12" s="18">
        <v>0</v>
      </c>
      <c r="K12" s="30"/>
      <c r="L12" s="30">
        <f t="shared" si="2"/>
        <v>26518.24</v>
      </c>
      <c r="M12" s="17"/>
    </row>
    <row r="13" spans="1:13" ht="15.75" customHeight="1">
      <c r="A13" s="15">
        <v>10</v>
      </c>
      <c r="B13" s="15" t="s">
        <v>269</v>
      </c>
      <c r="C13" s="16">
        <v>58</v>
      </c>
      <c r="D13" s="17">
        <v>500</v>
      </c>
      <c r="E13" s="18">
        <f t="shared" si="0"/>
        <v>29000</v>
      </c>
      <c r="F13" s="18">
        <f t="shared" si="1"/>
        <v>1534.68</v>
      </c>
      <c r="G13" s="18">
        <v>2088</v>
      </c>
      <c r="H13" s="18">
        <v>1534.68</v>
      </c>
      <c r="I13" s="18">
        <v>0</v>
      </c>
      <c r="J13" s="18">
        <v>0</v>
      </c>
      <c r="K13" s="30"/>
      <c r="L13" s="30">
        <f t="shared" si="2"/>
        <v>27465.32</v>
      </c>
      <c r="M13" s="17"/>
    </row>
    <row r="14" spans="1:13" ht="15.75" customHeight="1">
      <c r="A14" s="15">
        <v>11</v>
      </c>
      <c r="B14" s="15" t="s">
        <v>270</v>
      </c>
      <c r="C14" s="16">
        <v>42</v>
      </c>
      <c r="D14" s="17">
        <v>640</v>
      </c>
      <c r="E14" s="18">
        <f t="shared" si="0"/>
        <v>26880</v>
      </c>
      <c r="F14" s="18">
        <f t="shared" si="1"/>
        <v>8653.281</v>
      </c>
      <c r="G14" s="18">
        <v>8076.6</v>
      </c>
      <c r="H14" s="18">
        <v>6214.551</v>
      </c>
      <c r="I14" s="18">
        <v>3318</v>
      </c>
      <c r="J14" s="18">
        <v>2438.73</v>
      </c>
      <c r="K14" s="30"/>
      <c r="L14" s="30">
        <f t="shared" si="2"/>
        <v>18226.718999999997</v>
      </c>
      <c r="M14" s="17"/>
    </row>
    <row r="15" spans="1:13" ht="15.75" customHeight="1">
      <c r="A15" s="15">
        <v>12</v>
      </c>
      <c r="B15" s="15" t="s">
        <v>271</v>
      </c>
      <c r="C15" s="16">
        <v>42</v>
      </c>
      <c r="D15" s="17">
        <v>640</v>
      </c>
      <c r="E15" s="18">
        <f t="shared" si="0"/>
        <v>26880</v>
      </c>
      <c r="F15" s="18">
        <f t="shared" si="1"/>
        <v>8801.2465</v>
      </c>
      <c r="G15" s="18">
        <v>8268.9</v>
      </c>
      <c r="H15" s="18">
        <v>6362.5165</v>
      </c>
      <c r="I15" s="18">
        <v>3318</v>
      </c>
      <c r="J15" s="18">
        <v>2438.73</v>
      </c>
      <c r="K15" s="30"/>
      <c r="L15" s="30">
        <f t="shared" si="2"/>
        <v>18078.7535</v>
      </c>
      <c r="M15" s="17"/>
    </row>
    <row r="16" spans="1:13" ht="15.75" customHeight="1">
      <c r="A16" s="15">
        <v>13</v>
      </c>
      <c r="B16" s="15" t="s">
        <v>272</v>
      </c>
      <c r="C16" s="16">
        <v>61</v>
      </c>
      <c r="D16" s="17">
        <v>640</v>
      </c>
      <c r="E16" s="18">
        <f t="shared" si="0"/>
        <v>39040</v>
      </c>
      <c r="F16" s="18">
        <f t="shared" si="1"/>
        <v>29068.1965</v>
      </c>
      <c r="G16" s="18">
        <v>25346.6</v>
      </c>
      <c r="H16" s="18">
        <v>19050.041</v>
      </c>
      <c r="I16" s="18">
        <v>13124.3</v>
      </c>
      <c r="J16" s="18">
        <v>10018.155499999999</v>
      </c>
      <c r="K16" s="30"/>
      <c r="L16" s="30">
        <f t="shared" si="2"/>
        <v>9971.803500000002</v>
      </c>
      <c r="M16" s="17"/>
    </row>
    <row r="17" spans="1:13" ht="15.75" customHeight="1">
      <c r="A17" s="15">
        <v>14</v>
      </c>
      <c r="B17" s="15" t="s">
        <v>273</v>
      </c>
      <c r="C17" s="16">
        <v>62</v>
      </c>
      <c r="D17" s="17">
        <v>640</v>
      </c>
      <c r="E17" s="18">
        <f t="shared" si="0"/>
        <v>39680</v>
      </c>
      <c r="F17" s="18">
        <f t="shared" si="1"/>
        <v>29923.7065</v>
      </c>
      <c r="G17" s="18">
        <v>25961</v>
      </c>
      <c r="H17" s="18">
        <v>19508.515</v>
      </c>
      <c r="I17" s="18">
        <v>13647.9</v>
      </c>
      <c r="J17" s="18">
        <v>10415.191499999999</v>
      </c>
      <c r="K17" s="30"/>
      <c r="L17" s="30">
        <f t="shared" si="2"/>
        <v>9756.2935</v>
      </c>
      <c r="M17" s="17"/>
    </row>
    <row r="18" spans="1:13" ht="15.75" customHeight="1">
      <c r="A18" s="15">
        <v>15</v>
      </c>
      <c r="B18" s="15" t="s">
        <v>274</v>
      </c>
      <c r="C18" s="16">
        <v>45</v>
      </c>
      <c r="D18" s="17">
        <v>800</v>
      </c>
      <c r="E18" s="18">
        <f t="shared" si="0"/>
        <v>36000</v>
      </c>
      <c r="F18" s="18">
        <f t="shared" si="1"/>
        <v>32550.120000000003</v>
      </c>
      <c r="G18" s="18">
        <v>27006</v>
      </c>
      <c r="H18" s="18">
        <v>19925.73</v>
      </c>
      <c r="I18" s="18">
        <v>16884</v>
      </c>
      <c r="J18" s="18">
        <v>12624.390000000001</v>
      </c>
      <c r="K18" s="30"/>
      <c r="L18" s="30">
        <f t="shared" si="2"/>
        <v>3449.8799999999974</v>
      </c>
      <c r="M18" s="17"/>
    </row>
    <row r="19" spans="1:13" ht="15.75" customHeight="1">
      <c r="A19" s="15">
        <v>16</v>
      </c>
      <c r="B19" s="15" t="s">
        <v>275</v>
      </c>
      <c r="C19" s="16">
        <v>45</v>
      </c>
      <c r="D19" s="17">
        <v>800</v>
      </c>
      <c r="E19" s="18">
        <f t="shared" si="0"/>
        <v>36000</v>
      </c>
      <c r="F19" s="18">
        <f t="shared" si="1"/>
        <v>33826.316999999995</v>
      </c>
      <c r="G19" s="18">
        <v>28735.4</v>
      </c>
      <c r="H19" s="18">
        <v>21201.926999999996</v>
      </c>
      <c r="I19" s="18">
        <v>16884</v>
      </c>
      <c r="J19" s="18">
        <v>12624.390000000001</v>
      </c>
      <c r="K19" s="30"/>
      <c r="L19" s="30">
        <f t="shared" si="2"/>
        <v>2173.6830000000045</v>
      </c>
      <c r="M19" s="17"/>
    </row>
    <row r="20" spans="1:13" s="11" customFormat="1" ht="15.75" customHeight="1">
      <c r="A20" s="56">
        <v>17</v>
      </c>
      <c r="B20" s="19" t="s">
        <v>276</v>
      </c>
      <c r="C20" s="16">
        <v>46</v>
      </c>
      <c r="D20" s="17">
        <v>800</v>
      </c>
      <c r="E20" s="18">
        <f t="shared" si="0"/>
        <v>36800</v>
      </c>
      <c r="F20" s="18">
        <f t="shared" si="1"/>
        <v>33252.70450000001</v>
      </c>
      <c r="G20" s="18">
        <v>27577.900000000005</v>
      </c>
      <c r="H20" s="18">
        <v>20347.772500000003</v>
      </c>
      <c r="I20" s="18">
        <v>17259.199999999997</v>
      </c>
      <c r="J20" s="18">
        <v>12904.932</v>
      </c>
      <c r="K20" s="30"/>
      <c r="L20" s="30">
        <f t="shared" si="2"/>
        <v>3547.295499999993</v>
      </c>
      <c r="M20" s="17"/>
    </row>
    <row r="21" spans="1:13" s="38" customFormat="1" ht="15.75" customHeight="1">
      <c r="A21" s="148" t="s">
        <v>30</v>
      </c>
      <c r="B21" s="149"/>
      <c r="C21" s="16">
        <f>SUM(C4:C20)</f>
        <v>796</v>
      </c>
      <c r="D21" s="16"/>
      <c r="E21" s="16">
        <f aca="true" t="shared" si="3" ref="E21:L21">SUM(E4:E20)</f>
        <v>519400</v>
      </c>
      <c r="F21" s="16">
        <f t="shared" si="3"/>
        <v>304670.83449999994</v>
      </c>
      <c r="G21" s="16">
        <f t="shared" si="3"/>
        <v>255847.79999999996</v>
      </c>
      <c r="H21" s="16">
        <f t="shared" si="3"/>
        <v>190963.87499999997</v>
      </c>
      <c r="I21" s="16">
        <f t="shared" si="3"/>
        <v>151439.7</v>
      </c>
      <c r="J21" s="16">
        <f t="shared" si="3"/>
        <v>113706.9595</v>
      </c>
      <c r="K21" s="16"/>
      <c r="L21" s="16">
        <f t="shared" si="3"/>
        <v>214729.16550000006</v>
      </c>
      <c r="M21" s="30"/>
    </row>
    <row r="22" spans="1:13" s="38" customFormat="1" ht="15.75" customHeight="1">
      <c r="A22" s="57"/>
      <c r="B22" s="57"/>
      <c r="C22" s="58"/>
      <c r="D22" s="59"/>
      <c r="E22" s="23"/>
      <c r="F22" s="23"/>
      <c r="G22" s="23"/>
      <c r="H22" s="23"/>
      <c r="I22" s="23"/>
      <c r="J22" s="62"/>
      <c r="K22" s="23"/>
      <c r="L22" s="23"/>
      <c r="M22" s="23"/>
    </row>
    <row r="23" spans="1:8" ht="15.75" customHeight="1">
      <c r="A23" s="35" t="s">
        <v>443</v>
      </c>
      <c r="B23" s="35"/>
      <c r="C23" s="35"/>
      <c r="D23" s="35"/>
      <c r="E23" s="35"/>
      <c r="F23" s="35"/>
      <c r="G23" s="35"/>
      <c r="H23" s="35"/>
    </row>
    <row r="24" spans="1:12" ht="15.75" customHeight="1">
      <c r="A24" s="150" t="s">
        <v>448</v>
      </c>
      <c r="B24" s="150"/>
      <c r="C24" s="150"/>
      <c r="D24" s="150"/>
      <c r="E24" s="150"/>
      <c r="F24" s="150"/>
      <c r="G24" s="150"/>
      <c r="H24" s="150"/>
      <c r="K24" s="151"/>
      <c r="L24" s="151"/>
    </row>
    <row r="25" spans="1:11" ht="15.75" customHeight="1">
      <c r="A25" s="37" t="s">
        <v>70</v>
      </c>
      <c r="I25" s="156" t="s">
        <v>277</v>
      </c>
      <c r="J25" s="156"/>
      <c r="K25" s="156"/>
    </row>
    <row r="26" spans="1:13" ht="15.75" customHeight="1">
      <c r="A26" s="145" t="s">
        <v>278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</sheetData>
  <sheetProtection/>
  <mergeCells count="7">
    <mergeCell ref="A26:M26"/>
    <mergeCell ref="A1:M1"/>
    <mergeCell ref="A2:L2"/>
    <mergeCell ref="A21:B21"/>
    <mergeCell ref="A24:H24"/>
    <mergeCell ref="K24:L24"/>
    <mergeCell ref="I25:K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陆华良</cp:lastModifiedBy>
  <cp:lastPrinted>2018-05-30T01:31:22Z</cp:lastPrinted>
  <dcterms:created xsi:type="dcterms:W3CDTF">1996-12-17T01:32:42Z</dcterms:created>
  <dcterms:modified xsi:type="dcterms:W3CDTF">2018-05-30T01:32:09Z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